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DB982BC0-B89D-4C88-BE5B-342D621ED58F}"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<sst xmlns="http://schemas.openxmlformats.org/spreadsheetml/2006/main" count="2608" uniqueCount="282">
  <si>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</si>
  <si>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</si>
  <si>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</si>
  <si>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</si>
  <si>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</si>
  <si>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</si>
  <si>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</si>
  <si>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</si>
  <si>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</si>
  <si>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</si>
  <si>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</si>
  <si>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</si>
  <si>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</si>
  <si>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</si>
  <si>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</si>
  <si>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</si>
  <si>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</si>
  <si>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</si>
  <si>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</si>
  <si>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</si>
  <si>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</si>
  <si>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</si>
  <si>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</si>
  <si>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</si>
  <si>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</si>
  <si>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</si>
  <si>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</si>
  <si>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</si>
  <si>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</si>
  <si>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</si>
  <si>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</si>
  <si>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</si>
  <si>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</si>
  <si>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</si>
  <si>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</si>
  <si>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</si>
  <si>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</si>
  <si>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</si>
  <si>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</si>
  <si>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</si>
  <si>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</si>
  <si>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</si>
  <si>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</si>
  <si>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</si>
  <si>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</si>
  <si>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</si>
  <si>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</si>
  <si>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</si>
  <si>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</si>
  <si>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</si>
  <si>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</si>
  <si>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</si>
  <si>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</si>
  <si>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</si>
  <si>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</si>
  <si>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</si>
  <si>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</si>
  <si>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</si>
  <si>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</si>
  <si>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</si>
  <si>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</si>
  <si>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</si>
  <si>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</si>
  <si>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</si>
  <si>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</si>
  <si>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</si>
  <si>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</si>
  <si>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</si>
  <si>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</si>
  <si>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</si>
  <si>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</si>
  <si>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</si>
  <si>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</si>
  <si>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</si>
  <si>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</si>
  <si>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</si>
  <si>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</si>
  <si>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</si>
  <si>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</si>
  <si>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</si>
  <si>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</si>
  <si>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</si>
  <si>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</si>
  <si>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</si>
  <si>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</si>
  <si>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</si>
  <si>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</si>
  <si>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</si>
  <si>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</si>
  <si>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</si>
  <si>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</si>
  <si>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</si>
  <si>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</si>
  <si>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</si>
  <si>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</si>
  <si>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</si>
  <si>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</si>
  <si>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</si>
  <si>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</si>
  <si>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</si>
  <si>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</si>
  <si>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</si>
  <si>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</si>
  <si>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</si>
  <si>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</si>
  <si>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</si>
  <si>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</si>
  <si>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</si>
  <si>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</si>
  <si>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</si>
  <si>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</si>
  <si>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</si>
  <si>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</si>
  <si>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</si>
  <si>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</si>
  <si>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</si>
  <si>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</si>
  <si>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</si>
  <si>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</si>
  <si>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</si>
  <si>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</si>
  <si>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</si>
  <si>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</si>
  <si>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</si>
  <si>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</si>
  <si>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</si>
  <si>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</si>
  <si>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</si>
  <si>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</si>
  <si>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</si>
  <si>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</si>
  <si>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</si>
  <si>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</si>
  <si>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</si>
  <si>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</si>
  <si>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</si>
  <si>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</si>
  <si>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</si>
  <si>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</si>
  <si>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</si>
  <si>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</si>
  <si>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</si>
  <si>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</si>
  <si>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</si>
  <si>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</si>
  <si>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</si>
  <si>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</si>
  <si>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</si>
  <si>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</si>
  <si>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</si>
  <si>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</si>
  <si>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</si>
  <si>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</si>
  <si>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</si>
  <si>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</si>
  <si>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</si>
  <si>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</si>
  <si>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</si>
  <si>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</si>
  <si>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</si>
  <si>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</si>
  <si>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</si>
  <si>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</si>
  <si>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</si>
  <si>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</si>
  <si>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</si>
  <si>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</si>
  <si>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</si>
  <si>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</si>
  <si>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</si>
  <si>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</si>
  <si>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</si>
  <si>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</si>
  <si>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</si>
  <si>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</si>
  <si>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</si>
  <si>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</si>
  <si>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</si>
  <si>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</si>
  <si>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</si>
  <si>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</si>
  <si>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</si>
  <si>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</si>
  <si>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</si>
  <si>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</si>
  <si>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</si>
  <si>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</si>
  <si>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</si>
  <si>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</si>
  <si>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</si>
  <si>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</si>
  <si>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</si>
  <si>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</si>
  <si>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</si>
  <si>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</si>
  <si>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</si>
  <si>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</si>
  <si>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</si>
  <si>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</si>
  <si>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</si>
  <si>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</si>
  <si>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</si>
  <si>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</si>
  <si>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</si>
  <si>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</si>
  <si>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</si>
  <si>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</si>
  <si>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</si>
  <si>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</si>
  <si>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</si>
  <si>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</si>
  <si>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</si>
  <si>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</si>
  <si>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</si>
  <si>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</si>
  <si>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</si>
  <si>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</si>
  <si>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</si>
  <si>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</si>
  <si>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</si>
  <si>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</si>
  <si>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</si>
  <si>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</si>
  <si>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</si>
  <si>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</si>
  <si>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</si>
  <si>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</si>
  <si>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</si>
  <si>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</si>
  <si>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</si>
  <si>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</si>
  <si>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</si>
  <si>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</si>
  <si>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</si>
  <si>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</si>
  <si>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</si>
  <si>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</si>
  <si>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</si>
  <si>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</si>
  <si>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</si>
  <si>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</si>
  <si>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</si>
  <si>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</si>
  <si>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</si>
  <si>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</si>
  <si>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</si>
  <si>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</si>
  <si>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</si>
  <si>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</si>
  <si>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</si>
  <si>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</si>
  <si>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</si>
  <si>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</si>
  <si>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</si>
  <si>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</si>
  <si>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</si>
  <si>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</si>
  <si>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</si>
  <si>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</si>
  <si>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</si>
  <si>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</si>
  <si>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</si>
  <si>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</si>
  <si>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</si>
  <si>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</si>
  <si>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</si>
  <si>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</si>
  <si>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</si>
  <si>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</si>
  <si>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</si>
  <si>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</si>
  <si>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</si>
  <si>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</si>
  <si>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</si>
  <si>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</si>
  <si>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</si>
  <si>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</si>
  <si>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</si>
  <si>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</si>
  <si>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</si>
  <si>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INA</t>
  </si>
  <si>
    <t>BAU EPD-2020TRM-VRS-T-DN500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</si>
</sst>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23" fillId="0" borderId="14" xfId="0" applyFont="1" applyBorder="1"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7" fillId="0" borderId="1"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143.965</v>
      </c>
      <c r="I2" s="21">
        <f>IF(Gesamtüberblick!G10="","ND",Gesamtüberblick!G10)</f>
        <v>8.4909999999999997</v>
      </c>
      <c r="J2" s="21">
        <f>IF(Gesamtüberblick!H10="","ND",Gesamtüberblick!H10)</f>
        <v>17.983000000000001</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7.9340000000000002</v>
      </c>
      <c r="S2" s="21">
        <f>IF(Gesamtüberblick!Q10="","ND",Gesamtüberblick!Q10)</f>
        <v>2.3719999999999999</v>
      </c>
      <c r="T2" s="21">
        <f>IF(Gesamtüberblick!R10="","ND",Gesamtüberblick!R10)</f>
        <v>2.9710000000000001</v>
      </c>
      <c r="U2" s="21">
        <f>IF(Gesamtüberblick!S10="","ND",Gesamtüberblick!S10)</f>
        <v>0.92600000000000005</v>
      </c>
      <c r="V2" s="21">
        <f>IF(Gesamtüberblick!V10="","ND",Gesamtüberblick!V10)</f>
        <v>0</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9.2699999999999993E-6</v>
      </c>
      <c r="I3" s="21">
        <f>IF(Gesamtüberblick!G11="","ND",Gesamtüberblick!G11)</f>
        <v>1.57E-6</v>
      </c>
      <c r="J3" s="21">
        <f>IF(Gesamtüberblick!H11="","ND",Gesamtüberblick!H11)</f>
        <v>2.96E-6</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8.5000000000000001E-7</v>
      </c>
      <c r="S3" s="21">
        <f>IF(Gesamtüberblick!Q11="","ND",Gesamtüberblick!Q11)</f>
        <v>4.4099999999999999E-7</v>
      </c>
      <c r="T3" s="21">
        <f>IF(Gesamtüberblick!R11="","ND",Gesamtüberblick!R11)</f>
        <v>3.5900000000000003E-7</v>
      </c>
      <c r="U3" s="21">
        <f>IF(Gesamtüberblick!S11="","ND",Gesamtüberblick!S11)</f>
        <v>1E-8</v>
      </c>
      <c r="V3" s="21">
        <f>IF(Gesamtüberblick!V11="","ND",Gesamtüberblick!V11)</f>
        <v>0</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0.39600000000000002</v>
      </c>
      <c r="I4" s="21">
        <f>IF(Gesamtüberblick!G12="","ND",Gesamtüberblick!G12)</f>
        <v>4.1799999999999997E-2</v>
      </c>
      <c r="J4" s="21">
        <f>IF(Gesamtüberblick!H12="","ND",Gesamtüberblick!H12)</f>
        <v>0.11</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4.87E-2</v>
      </c>
      <c r="S4" s="21">
        <f>IF(Gesamtüberblick!Q12="","ND",Gesamtüberblick!Q12)</f>
        <v>1.0800000000000001E-2</v>
      </c>
      <c r="T4" s="21">
        <f>IF(Gesamtüberblick!R12="","ND",Gesamtüberblick!R12)</f>
        <v>3.0599999999999999E-2</v>
      </c>
      <c r="U4" s="21">
        <f>IF(Gesamtüberblick!S12="","ND",Gesamtüberblick!S12)</f>
        <v>3.2000000000000003E-4</v>
      </c>
      <c r="V4" s="21">
        <f>IF(Gesamtüberblick!V12="","ND",Gesamtüberblick!V12)</f>
        <v>0</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0.22</v>
      </c>
      <c r="I5" s="21">
        <f>IF(Gesamtüberblick!G13="","ND",Gesamtüberblick!G13)</f>
        <v>8.0700000000000008E-3</v>
      </c>
      <c r="J5" s="21">
        <f>IF(Gesamtüberblick!H13="","ND",Gesamtüberblick!H13)</f>
        <v>2.8500000000000001E-2</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1.44E-2</v>
      </c>
      <c r="S5" s="21">
        <f>IF(Gesamtüberblick!Q13="","ND",Gesamtüberblick!Q13)</f>
        <v>2.1900000000000001E-3</v>
      </c>
      <c r="T5" s="21">
        <f>IF(Gesamtüberblick!R13="","ND",Gesamtüberblick!R13)</f>
        <v>1.4200000000000001E-2</v>
      </c>
      <c r="U5" s="21">
        <f>IF(Gesamtüberblick!S13="","ND",Gesamtüberblick!S13)</f>
        <v>1.08E-4</v>
      </c>
      <c r="V5" s="21">
        <f>IF(Gesamtüberblick!V13="","ND",Gesamtüberblick!V13)</f>
        <v>0</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3.6499999999999998E-2</v>
      </c>
      <c r="I6" s="21">
        <f>IF(Gesamtüberblick!G14="","ND",Gesamtüberblick!G14)</f>
        <v>1.5E-3</v>
      </c>
      <c r="J6" s="21">
        <f>IF(Gesamtüberblick!H14="","ND",Gesamtüberblick!H14)</f>
        <v>4.7699999999999999E-3</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2.0999999999999999E-3</v>
      </c>
      <c r="S6" s="21">
        <f>IF(Gesamtüberblick!Q14="","ND",Gesamtüberblick!Q14)</f>
        <v>3.8999999999999999E-4</v>
      </c>
      <c r="T6" s="21">
        <f>IF(Gesamtüberblick!R14="","ND",Gesamtüberblick!R14)</f>
        <v>1.1100000000000001E-3</v>
      </c>
      <c r="U6" s="21">
        <f>IF(Gesamtüberblick!S14="","ND",Gesamtüberblick!S14)</f>
        <v>1.11E-5</v>
      </c>
      <c r="V6" s="21">
        <f>IF(Gesamtüberblick!V14="","ND",Gesamtüberblick!V14)</f>
        <v>0</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4.5999999999999999E-3</v>
      </c>
      <c r="I7" s="21">
        <f>IF(Gesamtüberblick!G15="","ND",Gesamtüberblick!G15)</f>
        <v>2.51E-5</v>
      </c>
      <c r="J7" s="21">
        <f>IF(Gesamtüberblick!H15="","ND",Gesamtüberblick!H15)</f>
        <v>8.4300000000000003E-5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4.9799999999999998E-5</v>
      </c>
      <c r="S7" s="21">
        <f>IF(Gesamtüberblick!Q15="","ND",Gesamtüberblick!Q15)</f>
        <v>7.17E-6</v>
      </c>
      <c r="T7" s="21">
        <f>IF(Gesamtüberblick!R15="","ND",Gesamtüberblick!R15)</f>
        <v>6.41E-5</v>
      </c>
      <c r="U7" s="21">
        <f>IF(Gesamtüberblick!S15="","ND",Gesamtüberblick!S15)</f>
        <v>4.43E-8</v>
      </c>
      <c r="V7" s="21">
        <f>IF(Gesamtüberblick!V15="","ND",Gesamtüberblick!V15)</f>
        <v>0</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1582.2570000000001</v>
      </c>
      <c r="I8" s="21">
        <f>IF(Gesamtüberblick!G16="","ND",Gesamtüberblick!G16)</f>
        <v>137.32</v>
      </c>
      <c r="J8" s="21">
        <f>IF(Gesamtüberblick!H16="","ND",Gesamtüberblick!H16)</f>
        <v>307.012</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105.21599999999999</v>
      </c>
      <c r="S8" s="21">
        <f>IF(Gesamtüberblick!Q16="","ND",Gesamtüberblick!Q16)</f>
        <v>38.444000000000003</v>
      </c>
      <c r="T8" s="21">
        <f>IF(Gesamtüberblick!R16="","ND",Gesamtüberblick!R16)</f>
        <v>37.996000000000002</v>
      </c>
      <c r="U8" s="21">
        <f>IF(Gesamtüberblick!S16="","ND",Gesamtüberblick!S16)</f>
        <v>0.86499999999999999</v>
      </c>
      <c r="V8" s="21">
        <f>IF(Gesamtüberblick!V16="","ND",Gesamtüberblick!V16)</f>
        <v>0</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150.649</v>
      </c>
      <c r="I9" s="21">
        <f>IF(Gesamtüberblick!G17="","ND",Gesamtüberblick!G17)</f>
        <v>1.4179999999999999</v>
      </c>
      <c r="J9" s="21">
        <f>IF(Gesamtüberblick!H17="","ND",Gesamtüberblick!H17)</f>
        <v>9.4079999999999995</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5.532</v>
      </c>
      <c r="S9" s="21">
        <f>IF(Gesamtüberblick!Q17="","ND",Gesamtüberblick!Q17)</f>
        <v>0.38700000000000001</v>
      </c>
      <c r="T9" s="21">
        <f>IF(Gesamtüberblick!R17="","ND",Gesamtüberblick!R17)</f>
        <v>7.1340000000000003</v>
      </c>
      <c r="U9" s="21">
        <f>IF(Gesamtüberblick!S17="","ND",Gesamtüberblick!S17)</f>
        <v>1.2E-2</v>
      </c>
      <c r="V9" s="21">
        <f>IF(Gesamtüberblick!V17="","ND",Gesamtüberblick!V17)</f>
        <v>0</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150.649</v>
      </c>
      <c r="I11" s="21">
        <f>IF(Gesamtüberblick!G19="","ND",Gesamtüberblick!G19)</f>
        <v>1.4179999999999999</v>
      </c>
      <c r="J11" s="21">
        <f>IF(Gesamtüberblick!H19="","ND",Gesamtüberblick!H19)</f>
        <v>9.4079999999999995</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5.532</v>
      </c>
      <c r="S11" s="21">
        <f>IF(Gesamtüberblick!Q19="","ND",Gesamtüberblick!Q19)</f>
        <v>0.38700000000000001</v>
      </c>
      <c r="T11" s="21">
        <f>IF(Gesamtüberblick!R19="","ND",Gesamtüberblick!R19)</f>
        <v>7.1340000000000003</v>
      </c>
      <c r="U11" s="21">
        <f>IF(Gesamtüberblick!S19="","ND",Gesamtüberblick!S19)</f>
        <v>1.2E-2</v>
      </c>
      <c r="V11" s="21">
        <f>IF(Gesamtüberblick!V19="","ND",Gesamtüberblick!V19)</f>
        <v>0</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1588.807</v>
      </c>
      <c r="I12" s="21">
        <f>IF(Gesamtüberblick!G20="","ND",Gesamtüberblick!G20)</f>
        <v>131.464</v>
      </c>
      <c r="J12" s="21">
        <f>IF(Gesamtüberblick!H20="","ND",Gesamtüberblick!H20)</f>
        <v>302.29300000000001</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106.556</v>
      </c>
      <c r="S12" s="21">
        <f>IF(Gesamtüberblick!Q20="","ND",Gesamtüberblick!Q20)</f>
        <v>36.786000000000001</v>
      </c>
      <c r="T12" s="21">
        <f>IF(Gesamtüberblick!R20="","ND",Gesamtüberblick!R20)</f>
        <v>42.094000000000001</v>
      </c>
      <c r="U12" s="21">
        <f>IF(Gesamtüberblick!S20="","ND",Gesamtüberblick!S20)</f>
        <v>0.83499999999999996</v>
      </c>
      <c r="V12" s="21">
        <f>IF(Gesamtüberblick!V20="","ND",Gesamtüberblick!V20)</f>
        <v>0</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1588.807</v>
      </c>
      <c r="I14" s="21">
        <f>IF(Gesamtüberblick!G22="","ND",Gesamtüberblick!G22)</f>
        <v>131.464</v>
      </c>
      <c r="J14" s="21">
        <f>IF(Gesamtüberblick!H22="","ND",Gesamtüberblick!H22)</f>
        <v>302.29300000000001</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106.556</v>
      </c>
      <c r="S14" s="21">
        <f>IF(Gesamtüberblick!Q22="","ND",Gesamtüberblick!Q22)</f>
        <v>36.786000000000001</v>
      </c>
      <c r="T14" s="21">
        <f>IF(Gesamtüberblick!R22="","ND",Gesamtüberblick!R22)</f>
        <v>42.094000000000001</v>
      </c>
      <c r="U14" s="21">
        <f>IF(Gesamtüberblick!S22="","ND",Gesamtüberblick!S22)</f>
        <v>0.83499999999999996</v>
      </c>
      <c r="V14" s="21">
        <f>IF(Gesamtüberblick!V22="","ND",Gesamtüberblick!V22)</f>
        <v>0</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119.408</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3.8700000000000002E-3</v>
      </c>
      <c r="I19" s="21">
        <f>IF(Gesamtüberblick!G27="","ND",Gesamtüberblick!G27)</f>
        <v>8.2799999999999993E-5</v>
      </c>
      <c r="J19" s="21">
        <f>IF(Gesamtüberblick!H27="","ND",Gesamtüberblick!H27)</f>
        <v>3.0899999999999998E-4</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1.44E-4</v>
      </c>
      <c r="S19" s="21">
        <f>IF(Gesamtüberblick!Q27="","ND",Gesamtüberblick!Q27)</f>
        <v>2.3200000000000001E-5</v>
      </c>
      <c r="T19" s="21">
        <f>IF(Gesamtüberblick!R27="","ND",Gesamtüberblick!R27)</f>
        <v>9.5099999999999994E-5</v>
      </c>
      <c r="U19" s="21">
        <f>IF(Gesamtüberblick!S27="","ND",Gesamtüberblick!S27)</f>
        <v>1.22E-6</v>
      </c>
      <c r="V19" s="21">
        <f>IF(Gesamtüberblick!V27="","ND",Gesamtüberblick!V27)</f>
        <v>-8.1699999999999997E-6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13.821</v>
      </c>
      <c r="I20" s="21">
        <f>IF(Gesamtüberblick!G28="","ND",Gesamtüberblick!G28)</f>
        <v>6.0620000000000003</v>
      </c>
      <c r="J20" s="21">
        <f>IF(Gesamtüberblick!H28="","ND",Gesamtüberblick!H28)</f>
        <v>726.71400000000006</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2.1949999999999998</v>
      </c>
      <c r="S20" s="21">
        <f>IF(Gesamtüberblick!Q28="","ND",Gesamtüberblick!Q28)</f>
        <v>1.732</v>
      </c>
      <c r="T20" s="21">
        <f>IF(Gesamtüberblick!R28="","ND",Gesamtüberblick!R28)</f>
        <v>1.012</v>
      </c>
      <c r="U20" s="21">
        <f>IF(Gesamtüberblick!S28="","ND",Gesamtüberblick!S28)</f>
        <v>4.298</v>
      </c>
      <c r="V20" s="21">
        <f>IF(Gesamtüberblick!V28="","ND",Gesamtüberblick!V28)</f>
        <v>-1.6E-2</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6.5700000000000003E-3</v>
      </c>
      <c r="I21" s="21">
        <f>IF(Gesamtüberblick!G29="","ND",Gesamtüberblick!G29)</f>
        <v>1.7700000000000001E-3</v>
      </c>
      <c r="J21" s="21">
        <f>IF(Gesamtüberblick!H29="","ND",Gesamtüberblick!H29)</f>
        <v>3.4499999999999999E-3</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1.0399999999999999E-3</v>
      </c>
      <c r="S21" s="21">
        <f>IF(Gesamtüberblick!Q29="","ND",Gesamtüberblick!Q29)</f>
        <v>4.9600000000000002E-4</v>
      </c>
      <c r="T21" s="21">
        <f>IF(Gesamtüberblick!R29="","ND",Gesamtüberblick!R29)</f>
        <v>4.9299999999999995E-4</v>
      </c>
      <c r="U21" s="21">
        <f>IF(Gesamtüberblick!S29="","ND",Gesamtüberblick!S29)</f>
        <v>1.0000000000000001E-5</v>
      </c>
      <c r="V21" s="21">
        <f>IF(Gesamtüberblick!V29="","ND",Gesamtüberblick!V29)</f>
        <v>-1.7229999999999999E-5</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117.26600000000001</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0.56799999999999995</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0.441</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5.008</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3.8879999999999999</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143.965</v>
      </c>
      <c r="E31" s="35" t="s">
        <v>82</v>
      </c>
    </row>
    <row r="32" spans="1:6" x14ac:dyDescent="0.3">
      <c r="A32" s="35" t="s">
        <v>89</v>
      </c>
      <c r="C32" s="35" t="s">
        <v>91</v>
      </c>
      <c r="D32" s="35">
        <f>IF(Gesamtüberblick!F11="","ND",Gesamtüberblick!F11)</f>
        <v>9.2699999999999993E-6</v>
      </c>
      <c r="E32" s="35" t="s">
        <v>92</v>
      </c>
    </row>
    <row r="33" spans="1:8" x14ac:dyDescent="0.3">
      <c r="A33" s="35" t="s">
        <v>89</v>
      </c>
      <c r="C33" s="35" t="s">
        <v>93</v>
      </c>
      <c r="D33" s="35">
        <f>IF(Gesamtüberblick!F12="","ND",Gesamtüberblick!F12)</f>
        <v>0.39600000000000002</v>
      </c>
      <c r="E33" s="35" t="s">
        <v>83</v>
      </c>
    </row>
    <row r="34" spans="1:8" x14ac:dyDescent="0.3">
      <c r="A34" s="35" t="s">
        <v>89</v>
      </c>
      <c r="C34" s="35" t="s">
        <v>94</v>
      </c>
      <c r="D34" s="35">
        <f>IF(Gesamtüberblick!F13="","ND",Gesamtüberblick!F13)</f>
        <v>0.22</v>
      </c>
      <c r="E34" s="35" t="s">
        <v>95</v>
      </c>
      <c r="F34" s="22"/>
      <c r="H34" s="22"/>
    </row>
    <row r="35" spans="1:8" x14ac:dyDescent="0.3">
      <c r="A35" s="35" t="s">
        <v>89</v>
      </c>
      <c r="C35" s="35" t="s">
        <v>96</v>
      </c>
      <c r="D35" s="35">
        <f>IF(Gesamtüberblick!F14="","ND",Gesamtüberblick!F14)</f>
        <v>3.6499999999999998E-2</v>
      </c>
      <c r="E35" s="35" t="s">
        <v>97</v>
      </c>
    </row>
    <row r="36" spans="1:8" x14ac:dyDescent="0.3">
      <c r="A36" s="35" t="s">
        <v>89</v>
      </c>
      <c r="C36" s="35" t="s">
        <v>98</v>
      </c>
      <c r="D36" s="35">
        <f>IF(Gesamtüberblick!F15="","ND",Gesamtüberblick!F15)</f>
        <v>4.5999999999999999E-3</v>
      </c>
      <c r="E36" s="35" t="s">
        <v>99</v>
      </c>
    </row>
    <row r="37" spans="1:8" x14ac:dyDescent="0.3">
      <c r="A37" s="35" t="s">
        <v>89</v>
      </c>
      <c r="C37" s="35" t="s">
        <v>100</v>
      </c>
      <c r="D37" s="35">
        <f>IF(Gesamtüberblick!F16="","ND",Gesamtüberblick!F16)</f>
        <v>1582.2570000000001</v>
      </c>
      <c r="E37" s="35" t="s">
        <v>9</v>
      </c>
    </row>
    <row r="38" spans="1:8" x14ac:dyDescent="0.3">
      <c r="A38" s="35" t="s">
        <v>89</v>
      </c>
      <c r="C38" s="35" t="s">
        <v>101</v>
      </c>
      <c r="D38" s="35">
        <f>IF(Gesamtüberblick!F17="","ND",Gesamtüberblick!F17)</f>
        <v>150.649</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150.649</v>
      </c>
      <c r="E40" s="35" t="s">
        <v>9</v>
      </c>
    </row>
    <row r="41" spans="1:8" x14ac:dyDescent="0.3">
      <c r="A41" s="35" t="s">
        <v>89</v>
      </c>
      <c r="C41" s="35" t="s">
        <v>104</v>
      </c>
      <c r="D41" s="35">
        <f>IF(Gesamtüberblick!F20="","ND",Gesamtüberblick!F20)</f>
        <v>1588.807</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1588.807</v>
      </c>
      <c r="E43" s="35" t="s">
        <v>9</v>
      </c>
    </row>
    <row r="44" spans="1:8" x14ac:dyDescent="0.3">
      <c r="A44" s="35" t="s">
        <v>89</v>
      </c>
      <c r="C44" s="35" t="s">
        <v>107</v>
      </c>
      <c r="D44" s="35">
        <f>IF(Gesamtüberblick!F23="","ND",Gesamtüberblick!F23)</f>
        <v>119.408</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3.8700000000000002E-3</v>
      </c>
      <c r="E48" s="35" t="s">
        <v>8</v>
      </c>
    </row>
    <row r="49" spans="1:11" x14ac:dyDescent="0.3">
      <c r="A49" s="35" t="s">
        <v>89</v>
      </c>
      <c r="C49" s="35" t="s">
        <v>112</v>
      </c>
      <c r="D49" s="35">
        <f>IF(Gesamtüberblick!F28="","ND",Gesamtüberblick!F28)</f>
        <v>13.821</v>
      </c>
      <c r="E49" s="35" t="s">
        <v>8</v>
      </c>
    </row>
    <row r="50" spans="1:11" x14ac:dyDescent="0.3">
      <c r="A50" s="35" t="s">
        <v>89</v>
      </c>
      <c r="C50" s="35" t="s">
        <v>113</v>
      </c>
      <c r="D50" s="35">
        <f>IF(Gesamtüberblick!F29="","ND",Gesamtüberblick!F29)</f>
        <v>6.5700000000000003E-3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8.4909999999999997</v>
      </c>
      <c r="E112" s="35" t="s">
        <v>82</v>
      </c>
    </row>
    <row r="113" spans="1:11" x14ac:dyDescent="0.3">
      <c r="A113" s="35" t="s">
        <v>1</v>
      </c>
      <c r="C113" s="35" t="s">
        <v>91</v>
      </c>
      <c r="D113" s="35">
        <f>IF(Gesamtüberblick!G11="","ND",Gesamtüberblick!G11)</f>
        <v>1.57E-6</v>
      </c>
      <c r="E113" s="35" t="s">
        <v>92</v>
      </c>
    </row>
    <row r="114" spans="1:11" x14ac:dyDescent="0.3">
      <c r="A114" s="35" t="s">
        <v>1</v>
      </c>
      <c r="C114" s="35" t="s">
        <v>93</v>
      </c>
      <c r="D114" s="35">
        <f>IF(Gesamtüberblick!G12="","ND",Gesamtüberblick!G12)</f>
        <v>4.1799999999999997E-2</v>
      </c>
      <c r="E114" s="35" t="s">
        <v>83</v>
      </c>
    </row>
    <row r="115" spans="1:11" x14ac:dyDescent="0.3">
      <c r="A115" s="35" t="s">
        <v>1</v>
      </c>
      <c r="C115" s="35" t="s">
        <v>94</v>
      </c>
      <c r="D115" s="35">
        <f>IF(Gesamtüberblick!G13="","ND",Gesamtüberblick!G13)</f>
        <v>8.0700000000000008E-3</v>
      </c>
      <c r="E115" s="35" t="s">
        <v>95</v>
      </c>
    </row>
    <row r="116" spans="1:11" x14ac:dyDescent="0.3">
      <c r="A116" s="35" t="s">
        <v>1</v>
      </c>
      <c r="C116" s="35" t="s">
        <v>96</v>
      </c>
      <c r="D116" s="35">
        <f>IF(Gesamtüberblick!G14="","ND",Gesamtüberblick!G14)</f>
        <v>1.5E-3</v>
      </c>
      <c r="E116" s="35" t="s">
        <v>97</v>
      </c>
    </row>
    <row r="117" spans="1:11" x14ac:dyDescent="0.3">
      <c r="A117" s="35" t="s">
        <v>1</v>
      </c>
      <c r="C117" s="35" t="s">
        <v>98</v>
      </c>
      <c r="D117" s="35">
        <f>IF(Gesamtüberblick!G15="","ND",Gesamtüberblick!G15)</f>
        <v>2.51E-5</v>
      </c>
      <c r="E117" s="35" t="s">
        <v>99</v>
      </c>
    </row>
    <row r="118" spans="1:11" x14ac:dyDescent="0.3">
      <c r="A118" s="35" t="s">
        <v>1</v>
      </c>
      <c r="C118" s="35" t="s">
        <v>100</v>
      </c>
      <c r="D118" s="35">
        <f>IF(Gesamtüberblick!G16="","ND",Gesamtüberblick!G16)</f>
        <v>137.32</v>
      </c>
      <c r="E118" s="35" t="s">
        <v>9</v>
      </c>
      <c r="G118" s="22"/>
      <c r="I118" s="22"/>
      <c r="J118" s="22"/>
      <c r="K118" s="22"/>
    </row>
    <row r="119" spans="1:11" x14ac:dyDescent="0.3">
      <c r="A119" s="35" t="s">
        <v>1</v>
      </c>
      <c r="C119" s="35" t="s">
        <v>101</v>
      </c>
      <c r="D119" s="35">
        <f>IF(Gesamtüberblick!G17="","ND",Gesamtüberblick!G17)</f>
        <v>1.4179999999999999</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1.4179999999999999</v>
      </c>
      <c r="E121" s="35" t="s">
        <v>9</v>
      </c>
    </row>
    <row r="122" spans="1:11" x14ac:dyDescent="0.3">
      <c r="A122" s="35" t="s">
        <v>1</v>
      </c>
      <c r="C122" s="35" t="s">
        <v>104</v>
      </c>
      <c r="D122" s="35">
        <f>IF(Gesamtüberblick!G20="","ND",Gesamtüberblick!G20)</f>
        <v>131.464</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131.464</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8.2799999999999993E-5</v>
      </c>
      <c r="E129" s="35" t="s">
        <v>8</v>
      </c>
    </row>
    <row r="130" spans="1:9" x14ac:dyDescent="0.3">
      <c r="A130" s="35" t="s">
        <v>1</v>
      </c>
      <c r="C130" s="35" t="s">
        <v>112</v>
      </c>
      <c r="D130" s="35">
        <f>IF(Gesamtüberblick!G28="","ND",Gesamtüberblick!G28)</f>
        <v>6.0620000000000003</v>
      </c>
      <c r="E130" s="35" t="s">
        <v>8</v>
      </c>
    </row>
    <row r="131" spans="1:9" x14ac:dyDescent="0.3">
      <c r="A131" s="35" t="s">
        <v>1</v>
      </c>
      <c r="C131" s="35" t="s">
        <v>113</v>
      </c>
      <c r="D131" s="35">
        <f>IF(Gesamtüberblick!G29="","ND",Gesamtüberblick!G29)</f>
        <v>1.7700000000000001E-3</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17.983000000000001</v>
      </c>
      <c r="E139" s="35" t="s">
        <v>82</v>
      </c>
    </row>
    <row r="140" spans="1:9" x14ac:dyDescent="0.3">
      <c r="A140" s="35" t="s">
        <v>2</v>
      </c>
      <c r="C140" s="35" t="s">
        <v>91</v>
      </c>
      <c r="D140" s="35">
        <f>IF(Gesamtüberblick!H11="","ND",Gesamtüberblick!H11)</f>
        <v>2.96E-6</v>
      </c>
      <c r="E140" s="35" t="s">
        <v>92</v>
      </c>
    </row>
    <row r="141" spans="1:9" x14ac:dyDescent="0.3">
      <c r="A141" s="35" t="s">
        <v>2</v>
      </c>
      <c r="C141" s="35" t="s">
        <v>93</v>
      </c>
      <c r="D141" s="35">
        <f>IF(Gesamtüberblick!H12="","ND",Gesamtüberblick!H12)</f>
        <v>0.11</v>
      </c>
      <c r="E141" s="35" t="s">
        <v>83</v>
      </c>
    </row>
    <row r="142" spans="1:9" x14ac:dyDescent="0.3">
      <c r="A142" s="35" t="s">
        <v>2</v>
      </c>
      <c r="C142" s="35" t="s">
        <v>94</v>
      </c>
      <c r="D142" s="35">
        <f>IF(Gesamtüberblick!H13="","ND",Gesamtüberblick!H13)</f>
        <v>2.8500000000000001E-2</v>
      </c>
      <c r="E142" s="35" t="s">
        <v>95</v>
      </c>
    </row>
    <row r="143" spans="1:9" x14ac:dyDescent="0.3">
      <c r="A143" s="35" t="s">
        <v>2</v>
      </c>
      <c r="C143" s="35" t="s">
        <v>96</v>
      </c>
      <c r="D143" s="35">
        <f>IF(Gesamtüberblick!H14="","ND",Gesamtüberblick!H14)</f>
        <v>4.7699999999999999E-3</v>
      </c>
      <c r="E143" s="35" t="s">
        <v>97</v>
      </c>
    </row>
    <row r="144" spans="1:9" x14ac:dyDescent="0.3">
      <c r="A144" s="35" t="s">
        <v>2</v>
      </c>
      <c r="C144" s="35" t="s">
        <v>98</v>
      </c>
      <c r="D144" s="35">
        <f>IF(Gesamtüberblick!H15="","ND",Gesamtüberblick!H15)</f>
        <v>8.4300000000000003E-5</v>
      </c>
      <c r="E144" s="35" t="s">
        <v>99</v>
      </c>
    </row>
    <row r="145" spans="1:11" x14ac:dyDescent="0.3">
      <c r="A145" s="35" t="s">
        <v>2</v>
      </c>
      <c r="C145" s="35" t="s">
        <v>100</v>
      </c>
      <c r="D145" s="35">
        <f>IF(Gesamtüberblick!H16="","ND",Gesamtüberblick!H16)</f>
        <v>307.012</v>
      </c>
      <c r="E145" s="35" t="s">
        <v>9</v>
      </c>
    </row>
    <row r="146" spans="1:11" x14ac:dyDescent="0.3">
      <c r="A146" s="35" t="s">
        <v>2</v>
      </c>
      <c r="C146" s="35" t="s">
        <v>101</v>
      </c>
      <c r="D146" s="35">
        <f>IF(Gesamtüberblick!H17="","ND",Gesamtüberblick!H17)</f>
        <v>9.4079999999999995</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9.4079999999999995</v>
      </c>
      <c r="E148" s="35" t="s">
        <v>9</v>
      </c>
    </row>
    <row r="149" spans="1:11" x14ac:dyDescent="0.3">
      <c r="A149" s="35" t="s">
        <v>2</v>
      </c>
      <c r="C149" s="35" t="s">
        <v>104</v>
      </c>
      <c r="D149" s="35">
        <f>IF(Gesamtüberblick!H20="","ND",Gesamtüberblick!H20)</f>
        <v>302.29300000000001</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302.29300000000001</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3.0899999999999998E-4</v>
      </c>
      <c r="E156" s="35" t="s">
        <v>8</v>
      </c>
    </row>
    <row r="157" spans="1:11" x14ac:dyDescent="0.3">
      <c r="A157" s="35" t="s">
        <v>2</v>
      </c>
      <c r="C157" s="35" t="s">
        <v>112</v>
      </c>
      <c r="D157" s="35">
        <f>IF(Gesamtüberblick!H28="","ND",Gesamtüberblick!H28)</f>
        <v>726.71400000000006</v>
      </c>
      <c r="E157" s="35" t="s">
        <v>8</v>
      </c>
    </row>
    <row r="158" spans="1:11" x14ac:dyDescent="0.3">
      <c r="A158" s="35" t="s">
        <v>2</v>
      </c>
      <c r="C158" s="35" t="s">
        <v>113</v>
      </c>
      <c r="D158" s="35">
        <f>IF(Gesamtüberblick!H29="","ND",Gesamtüberblick!H29)</f>
        <v>3.4499999999999999E-3</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0.56799999999999995</v>
      </c>
      <c r="E162" s="35" t="s">
        <v>9</v>
      </c>
    </row>
    <row r="163" spans="1:13" x14ac:dyDescent="0.3">
      <c r="A163" s="35" t="s">
        <v>2</v>
      </c>
      <c r="C163" s="35" t="s">
        <v>118</v>
      </c>
      <c r="D163" s="35">
        <f>IF(Gesamtüberblick!H34="","ND",Gesamtüberblick!H34)</f>
        <v>5.008</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7.9340000000000002</v>
      </c>
      <c r="E355" s="35" t="s">
        <v>82</v>
      </c>
    </row>
    <row r="356" spans="1:13" x14ac:dyDescent="0.3">
      <c r="A356" s="35" t="s">
        <v>3</v>
      </c>
      <c r="B356" s="35" t="str">
        <f>IF(Gesamtüberblick!P$6="","",Gesamtüberblick!P$6)</f>
        <v>Recycling</v>
      </c>
      <c r="C356" s="35" t="s">
        <v>91</v>
      </c>
      <c r="D356" s="35">
        <f>IF(Gesamtüberblick!P11="","ND",Gesamtüberblick!P11)</f>
        <v>8.5000000000000001E-7</v>
      </c>
      <c r="E356" s="35" t="s">
        <v>92</v>
      </c>
    </row>
    <row r="357" spans="1:13" x14ac:dyDescent="0.3">
      <c r="A357" s="35" t="s">
        <v>3</v>
      </c>
      <c r="B357" s="35" t="str">
        <f>IF(Gesamtüberblick!P$6="","",Gesamtüberblick!P$6)</f>
        <v>Recycling</v>
      </c>
      <c r="C357" s="35" t="s">
        <v>93</v>
      </c>
      <c r="D357" s="35">
        <f>IF(Gesamtüberblick!P12="","ND",Gesamtüberblick!P12)</f>
        <v>4.87E-2</v>
      </c>
      <c r="E357" s="35" t="s">
        <v>83</v>
      </c>
    </row>
    <row r="358" spans="1:13" x14ac:dyDescent="0.3">
      <c r="A358" s="35" t="s">
        <v>3</v>
      </c>
      <c r="B358" s="35" t="str">
        <f>IF(Gesamtüberblick!P$6="","",Gesamtüberblick!P$6)</f>
        <v>Recycling</v>
      </c>
      <c r="C358" s="35" t="s">
        <v>94</v>
      </c>
      <c r="D358" s="35">
        <f>IF(Gesamtüberblick!P13="","ND",Gesamtüberblick!P13)</f>
        <v>1.44E-2</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2.0999999999999999E-3</v>
      </c>
      <c r="E359" s="35" t="s">
        <v>97</v>
      </c>
    </row>
    <row r="360" spans="1:13" x14ac:dyDescent="0.3">
      <c r="A360" s="35" t="s">
        <v>3</v>
      </c>
      <c r="B360" s="35" t="str">
        <f>IF(Gesamtüberblick!P$6="","",Gesamtüberblick!P$6)</f>
        <v>Recycling</v>
      </c>
      <c r="C360" s="35" t="s">
        <v>98</v>
      </c>
      <c r="D360" s="35">
        <f>IF(Gesamtüberblick!P15="","ND",Gesamtüberblick!P15)</f>
        <v>4.9799999999999998E-5</v>
      </c>
      <c r="E360" s="35" t="s">
        <v>99</v>
      </c>
    </row>
    <row r="361" spans="1:13" x14ac:dyDescent="0.3">
      <c r="A361" s="35" t="s">
        <v>3</v>
      </c>
      <c r="B361" s="35" t="str">
        <f>IF(Gesamtüberblick!P$6="","",Gesamtüberblick!P$6)</f>
        <v>Recycling</v>
      </c>
      <c r="C361" s="35" t="s">
        <v>100</v>
      </c>
      <c r="D361" s="35">
        <f>IF(Gesamtüberblick!P16="","ND",Gesamtüberblick!P16)</f>
        <v>105.21599999999999</v>
      </c>
      <c r="E361" s="35" t="s">
        <v>9</v>
      </c>
    </row>
    <row r="362" spans="1:13" x14ac:dyDescent="0.3">
      <c r="A362" s="35" t="s">
        <v>3</v>
      </c>
      <c r="B362" s="35" t="str">
        <f>IF(Gesamtüberblick!P$6="","",Gesamtüberblick!P$6)</f>
        <v>Recycling</v>
      </c>
      <c r="C362" s="35" t="s">
        <v>101</v>
      </c>
      <c r="D362" s="35">
        <f>IF(Gesamtüberblick!P17="","ND",Gesamtüberblick!P17)</f>
        <v>5.532</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5.532</v>
      </c>
      <c r="E364" s="35" t="s">
        <v>9</v>
      </c>
    </row>
    <row r="365" spans="1:13" x14ac:dyDescent="0.3">
      <c r="A365" s="35" t="s">
        <v>3</v>
      </c>
      <c r="B365" s="35" t="str">
        <f>IF(Gesamtüberblick!P$6="","",Gesamtüberblick!P$6)</f>
        <v>Recycling</v>
      </c>
      <c r="C365" s="35" t="s">
        <v>104</v>
      </c>
      <c r="D365" s="35">
        <f>IF(Gesamtüberblick!P20="","ND",Gesamtüberblick!P20)</f>
        <v>106.556</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106.556</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1.44E-4</v>
      </c>
      <c r="E372" s="35" t="s">
        <v>8</v>
      </c>
    </row>
    <row r="373" spans="1:12" x14ac:dyDescent="0.3">
      <c r="A373" s="35" t="s">
        <v>3</v>
      </c>
      <c r="B373" s="35" t="str">
        <f>IF(Gesamtüberblick!P$6="","",Gesamtüberblick!P$6)</f>
        <v>Recycling</v>
      </c>
      <c r="C373" s="35" t="s">
        <v>112</v>
      </c>
      <c r="D373" s="35">
        <f>IF(Gesamtüberblick!P28="","ND",Gesamtüberblick!P28)</f>
        <v>2.1949999999999998</v>
      </c>
      <c r="E373" s="35" t="s">
        <v>8</v>
      </c>
    </row>
    <row r="374" spans="1:12" x14ac:dyDescent="0.3">
      <c r="A374" s="35" t="s">
        <v>3</v>
      </c>
      <c r="B374" s="35" t="str">
        <f>IF(Gesamtüberblick!P$6="","",Gesamtüberblick!P$6)</f>
        <v>Recycling</v>
      </c>
      <c r="C374" s="35" t="s">
        <v>113</v>
      </c>
      <c r="D374" s="35">
        <f>IF(Gesamtüberblick!P29="","ND",Gesamtüberblick!P29)</f>
        <v>1.0399999999999999E-3</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2.3719999999999999</v>
      </c>
      <c r="E382" s="35" t="s">
        <v>82</v>
      </c>
    </row>
    <row r="383" spans="1:12" x14ac:dyDescent="0.3">
      <c r="A383" s="35" t="s">
        <v>4</v>
      </c>
      <c r="B383" s="35" t="str">
        <f>IF(Gesamtüberblick!Q$6="","",Gesamtüberblick!Q$6)</f>
        <v>Recycling</v>
      </c>
      <c r="C383" s="35" t="s">
        <v>91</v>
      </c>
      <c r="D383" s="35">
        <f>IF(Gesamtüberblick!Q11="","ND",Gesamtüberblick!Q11)</f>
        <v>4.4099999999999999E-7</v>
      </c>
      <c r="E383" s="35" t="s">
        <v>92</v>
      </c>
    </row>
    <row r="384" spans="1:12" x14ac:dyDescent="0.3">
      <c r="A384" s="35" t="s">
        <v>4</v>
      </c>
      <c r="B384" s="35" t="str">
        <f>IF(Gesamtüberblick!Q$6="","",Gesamtüberblick!Q$6)</f>
        <v>Recycling</v>
      </c>
      <c r="C384" s="35" t="s">
        <v>93</v>
      </c>
      <c r="D384" s="35">
        <f>IF(Gesamtüberblick!Q12="","ND",Gesamtüberblick!Q12)</f>
        <v>1.0800000000000001E-2</v>
      </c>
      <c r="E384" s="35" t="s">
        <v>83</v>
      </c>
    </row>
    <row r="385" spans="1:12" x14ac:dyDescent="0.3">
      <c r="A385" s="35" t="s">
        <v>4</v>
      </c>
      <c r="B385" s="35" t="str">
        <f>IF(Gesamtüberblick!Q$6="","",Gesamtüberblick!Q$6)</f>
        <v>Recycling</v>
      </c>
      <c r="C385" s="35" t="s">
        <v>94</v>
      </c>
      <c r="D385" s="35">
        <f>IF(Gesamtüberblick!Q13="","ND",Gesamtüberblick!Q13)</f>
        <v>2.1900000000000001E-3</v>
      </c>
      <c r="E385" s="35" t="s">
        <v>95</v>
      </c>
    </row>
    <row r="386" spans="1:12" x14ac:dyDescent="0.3">
      <c r="A386" s="35" t="s">
        <v>4</v>
      </c>
      <c r="B386" s="35" t="str">
        <f>IF(Gesamtüberblick!Q$6="","",Gesamtüberblick!Q$6)</f>
        <v>Recycling</v>
      </c>
      <c r="C386" s="35" t="s">
        <v>96</v>
      </c>
      <c r="D386" s="35">
        <f>IF(Gesamtüberblick!Q14="","ND",Gesamtüberblick!Q14)</f>
        <v>3.8999999999999999E-4</v>
      </c>
      <c r="E386" s="35" t="s">
        <v>97</v>
      </c>
    </row>
    <row r="387" spans="1:12" x14ac:dyDescent="0.3">
      <c r="A387" s="35" t="s">
        <v>4</v>
      </c>
      <c r="B387" s="35" t="str">
        <f>IF(Gesamtüberblick!Q$6="","",Gesamtüberblick!Q$6)</f>
        <v>Recycling</v>
      </c>
      <c r="C387" s="35" t="s">
        <v>98</v>
      </c>
      <c r="D387" s="35">
        <f>IF(Gesamtüberblick!Q15="","ND",Gesamtüberblick!Q15)</f>
        <v>7.17E-6</v>
      </c>
      <c r="E387" s="35" t="s">
        <v>99</v>
      </c>
    </row>
    <row r="388" spans="1:12" x14ac:dyDescent="0.3">
      <c r="A388" s="35" t="s">
        <v>4</v>
      </c>
      <c r="B388" s="35" t="str">
        <f>IF(Gesamtüberblick!Q$6="","",Gesamtüberblick!Q$6)</f>
        <v>Recycling</v>
      </c>
      <c r="C388" s="35" t="s">
        <v>100</v>
      </c>
      <c r="D388" s="35">
        <f>IF(Gesamtüberblick!Q16="","ND",Gesamtüberblick!Q16)</f>
        <v>38.444000000000003</v>
      </c>
      <c r="E388" s="35" t="s">
        <v>9</v>
      </c>
    </row>
    <row r="389" spans="1:12" x14ac:dyDescent="0.3">
      <c r="A389" s="35" t="s">
        <v>4</v>
      </c>
      <c r="B389" s="35" t="str">
        <f>IF(Gesamtüberblick!Q$6="","",Gesamtüberblick!Q$6)</f>
        <v>Recycling</v>
      </c>
      <c r="C389" s="35" t="s">
        <v>101</v>
      </c>
      <c r="D389" s="35">
        <f>IF(Gesamtüberblick!Q17="","ND",Gesamtüberblick!Q17)</f>
        <v>0.38700000000000001</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0.38700000000000001</v>
      </c>
      <c r="E391" s="35" t="s">
        <v>9</v>
      </c>
    </row>
    <row r="392" spans="1:12" x14ac:dyDescent="0.3">
      <c r="A392" s="35" t="s">
        <v>4</v>
      </c>
      <c r="B392" s="35" t="str">
        <f>IF(Gesamtüberblick!Q$6="","",Gesamtüberblick!Q$6)</f>
        <v>Recycling</v>
      </c>
      <c r="C392" s="35" t="s">
        <v>104</v>
      </c>
      <c r="D392" s="35">
        <f>IF(Gesamtüberblick!Q20="","ND",Gesamtüberblick!Q20)</f>
        <v>36.786000000000001</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36.786000000000001</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2.3200000000000001E-5</v>
      </c>
      <c r="E399" s="35" t="s">
        <v>8</v>
      </c>
    </row>
    <row r="400" spans="1:12" x14ac:dyDescent="0.3">
      <c r="A400" s="35" t="s">
        <v>4</v>
      </c>
      <c r="B400" s="35" t="str">
        <f>IF(Gesamtüberblick!Q$6="","",Gesamtüberblick!Q$6)</f>
        <v>Recycling</v>
      </c>
      <c r="C400" s="35" t="s">
        <v>112</v>
      </c>
      <c r="D400" s="35">
        <f>IF(Gesamtüberblick!Q28="","ND",Gesamtüberblick!Q28)</f>
        <v>1.732</v>
      </c>
      <c r="E400" s="35" t="s">
        <v>8</v>
      </c>
    </row>
    <row r="401" spans="1:5" x14ac:dyDescent="0.3">
      <c r="A401" s="35" t="s">
        <v>4</v>
      </c>
      <c r="B401" s="35" t="str">
        <f>IF(Gesamtüberblick!Q$6="","",Gesamtüberblick!Q$6)</f>
        <v>Recycling</v>
      </c>
      <c r="C401" s="35" t="s">
        <v>113</v>
      </c>
      <c r="D401" s="35">
        <f>IF(Gesamtüberblick!Q29="","ND",Gesamtüberblick!Q29)</f>
        <v>4.9600000000000002E-4</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2.9710000000000001</v>
      </c>
      <c r="E409" s="35" t="s">
        <v>82</v>
      </c>
    </row>
    <row r="410" spans="1:5" x14ac:dyDescent="0.3">
      <c r="A410" s="35" t="s">
        <v>5</v>
      </c>
      <c r="B410" s="35" t="str">
        <f>IF(Gesamtüberblick!R$6="","",Gesamtüberblick!R$6)</f>
        <v>Recycling</v>
      </c>
      <c r="C410" s="35" t="s">
        <v>91</v>
      </c>
      <c r="D410" s="35">
        <f>IF(Gesamtüberblick!R11="","ND",Gesamtüberblick!R11)</f>
        <v>3.5900000000000003E-7</v>
      </c>
      <c r="E410" s="35" t="s">
        <v>92</v>
      </c>
    </row>
    <row r="411" spans="1:5" x14ac:dyDescent="0.3">
      <c r="A411" s="35" t="s">
        <v>5</v>
      </c>
      <c r="B411" s="35" t="str">
        <f>IF(Gesamtüberblick!R$6="","",Gesamtüberblick!R$6)</f>
        <v>Recycling</v>
      </c>
      <c r="C411" s="35" t="s">
        <v>93</v>
      </c>
      <c r="D411" s="35">
        <f>IF(Gesamtüberblick!R12="","ND",Gesamtüberblick!R12)</f>
        <v>3.0599999999999999E-2</v>
      </c>
      <c r="E411" s="35" t="s">
        <v>83</v>
      </c>
    </row>
    <row r="412" spans="1:5" x14ac:dyDescent="0.3">
      <c r="A412" s="35" t="s">
        <v>5</v>
      </c>
      <c r="B412" s="35" t="str">
        <f>IF(Gesamtüberblick!R$6="","",Gesamtüberblick!R$6)</f>
        <v>Recycling</v>
      </c>
      <c r="C412" s="35" t="s">
        <v>94</v>
      </c>
      <c r="D412" s="35">
        <f>IF(Gesamtüberblick!R13="","ND",Gesamtüberblick!R13)</f>
        <v>1.4200000000000001E-2</v>
      </c>
      <c r="E412" s="35" t="s">
        <v>95</v>
      </c>
    </row>
    <row r="413" spans="1:5" x14ac:dyDescent="0.3">
      <c r="A413" s="35" t="s">
        <v>5</v>
      </c>
      <c r="B413" s="35" t="str">
        <f>IF(Gesamtüberblick!R$6="","",Gesamtüberblick!R$6)</f>
        <v>Recycling</v>
      </c>
      <c r="C413" s="35" t="s">
        <v>96</v>
      </c>
      <c r="D413" s="35">
        <f>IF(Gesamtüberblick!R14="","ND",Gesamtüberblick!R14)</f>
        <v>1.1100000000000001E-3</v>
      </c>
      <c r="E413" s="35" t="s">
        <v>97</v>
      </c>
    </row>
    <row r="414" spans="1:5" x14ac:dyDescent="0.3">
      <c r="A414" s="35" t="s">
        <v>5</v>
      </c>
      <c r="B414" s="35" t="str">
        <f>IF(Gesamtüberblick!R$6="","",Gesamtüberblick!R$6)</f>
        <v>Recycling</v>
      </c>
      <c r="C414" s="35" t="s">
        <v>98</v>
      </c>
      <c r="D414" s="35">
        <f>IF(Gesamtüberblick!R15="","ND",Gesamtüberblick!R15)</f>
        <v>6.41E-5</v>
      </c>
      <c r="E414" s="35" t="s">
        <v>99</v>
      </c>
    </row>
    <row r="415" spans="1:5" x14ac:dyDescent="0.3">
      <c r="A415" s="35" t="s">
        <v>5</v>
      </c>
      <c r="B415" s="35" t="str">
        <f>IF(Gesamtüberblick!R$6="","",Gesamtüberblick!R$6)</f>
        <v>Recycling</v>
      </c>
      <c r="C415" s="35" t="s">
        <v>100</v>
      </c>
      <c r="D415" s="35">
        <f>IF(Gesamtüberblick!R16="","ND",Gesamtüberblick!R16)</f>
        <v>37.996000000000002</v>
      </c>
      <c r="E415" s="35" t="s">
        <v>9</v>
      </c>
    </row>
    <row r="416" spans="1:5" x14ac:dyDescent="0.3">
      <c r="A416" s="35" t="s">
        <v>5</v>
      </c>
      <c r="B416" s="35" t="str">
        <f>IF(Gesamtüberblick!R$6="","",Gesamtüberblick!R$6)</f>
        <v>Recycling</v>
      </c>
      <c r="C416" s="35" t="s">
        <v>101</v>
      </c>
      <c r="D416" s="35">
        <f>IF(Gesamtüberblick!R17="","ND",Gesamtüberblick!R17)</f>
        <v>7.1340000000000003</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7.1340000000000003</v>
      </c>
      <c r="E418" s="35" t="s">
        <v>9</v>
      </c>
    </row>
    <row r="419" spans="1:13" x14ac:dyDescent="0.3">
      <c r="A419" s="35" t="s">
        <v>5</v>
      </c>
      <c r="B419" s="35" t="str">
        <f>IF(Gesamtüberblick!R$6="","",Gesamtüberblick!R$6)</f>
        <v>Recycling</v>
      </c>
      <c r="C419" s="35" t="s">
        <v>104</v>
      </c>
      <c r="D419" s="35">
        <f>IF(Gesamtüberblick!R20="","ND",Gesamtüberblick!R20)</f>
        <v>42.094000000000001</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42.094000000000001</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9.5099999999999994E-5</v>
      </c>
      <c r="E426" s="35" t="s">
        <v>8</v>
      </c>
    </row>
    <row r="427" spans="1:13" x14ac:dyDescent="0.3">
      <c r="A427" s="35" t="s">
        <v>5</v>
      </c>
      <c r="B427" s="35" t="str">
        <f>IF(Gesamtüberblick!R$6="","",Gesamtüberblick!R$6)</f>
        <v>Recycling</v>
      </c>
      <c r="C427" s="35" t="s">
        <v>112</v>
      </c>
      <c r="D427" s="35">
        <f>IF(Gesamtüberblick!R28="","ND",Gesamtüberblick!R28)</f>
        <v>1.012</v>
      </c>
      <c r="E427" s="35" t="s">
        <v>8</v>
      </c>
    </row>
    <row r="428" spans="1:13" x14ac:dyDescent="0.3">
      <c r="A428" s="35" t="s">
        <v>5</v>
      </c>
      <c r="B428" s="35" t="str">
        <f>IF(Gesamtüberblick!R$6="","",Gesamtüberblick!R$6)</f>
        <v>Recycling</v>
      </c>
      <c r="C428" s="35" t="s">
        <v>113</v>
      </c>
      <c r="D428" s="35">
        <f>IF(Gesamtüberblick!R29="","ND",Gesamtüberblick!R29)</f>
        <v>4.9299999999999995E-4</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117.26600000000001</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0.92600000000000005</v>
      </c>
      <c r="E436" s="35" t="s">
        <v>82</v>
      </c>
    </row>
    <row r="437" spans="1:12" x14ac:dyDescent="0.3">
      <c r="A437" s="35" t="s">
        <v>6</v>
      </c>
      <c r="B437" s="35" t="str">
        <f>IF(Gesamtüberblick!S$6="","",Gesamtüberblick!S$6)</f>
        <v>Recycling</v>
      </c>
      <c r="C437" s="35" t="s">
        <v>91</v>
      </c>
      <c r="D437" s="35">
        <f>IF(Gesamtüberblick!S11="","ND",Gesamtüberblick!S11)</f>
        <v>1E-8</v>
      </c>
      <c r="E437" s="35" t="s">
        <v>92</v>
      </c>
    </row>
    <row r="438" spans="1:12" x14ac:dyDescent="0.3">
      <c r="A438" s="35" t="s">
        <v>6</v>
      </c>
      <c r="B438" s="35" t="str">
        <f>IF(Gesamtüberblick!S$6="","",Gesamtüberblick!S$6)</f>
        <v>Recycling</v>
      </c>
      <c r="C438" s="35" t="s">
        <v>93</v>
      </c>
      <c r="D438" s="35">
        <f>IF(Gesamtüberblick!S12="","ND",Gesamtüberblick!S12)</f>
        <v>3.2000000000000003E-4</v>
      </c>
      <c r="E438" s="35" t="s">
        <v>83</v>
      </c>
    </row>
    <row r="439" spans="1:12" x14ac:dyDescent="0.3">
      <c r="A439" s="35" t="s">
        <v>6</v>
      </c>
      <c r="B439" s="35" t="str">
        <f>IF(Gesamtüberblick!S$6="","",Gesamtüberblick!S$6)</f>
        <v>Recycling</v>
      </c>
      <c r="C439" s="35" t="s">
        <v>94</v>
      </c>
      <c r="D439" s="35">
        <f>IF(Gesamtüberblick!S13="","ND",Gesamtüberblick!S13)</f>
        <v>1.08E-4</v>
      </c>
      <c r="E439" s="35" t="s">
        <v>95</v>
      </c>
    </row>
    <row r="440" spans="1:12" x14ac:dyDescent="0.3">
      <c r="A440" s="35" t="s">
        <v>6</v>
      </c>
      <c r="B440" s="35" t="str">
        <f>IF(Gesamtüberblick!S$6="","",Gesamtüberblick!S$6)</f>
        <v>Recycling</v>
      </c>
      <c r="C440" s="35" t="s">
        <v>96</v>
      </c>
      <c r="D440" s="35">
        <f>IF(Gesamtüberblick!S14="","ND",Gesamtüberblick!S14)</f>
        <v>1.11E-5</v>
      </c>
      <c r="E440" s="35" t="s">
        <v>97</v>
      </c>
    </row>
    <row r="441" spans="1:12" x14ac:dyDescent="0.3">
      <c r="A441" s="35" t="s">
        <v>6</v>
      </c>
      <c r="B441" s="35" t="str">
        <f>IF(Gesamtüberblick!S$6="","",Gesamtüberblick!S$6)</f>
        <v>Recycling</v>
      </c>
      <c r="C441" s="35" t="s">
        <v>98</v>
      </c>
      <c r="D441" s="35">
        <f>IF(Gesamtüberblick!S15="","ND",Gesamtüberblick!S15)</f>
        <v>4.43E-8</v>
      </c>
      <c r="E441" s="35" t="s">
        <v>99</v>
      </c>
      <c r="I441" s="22"/>
      <c r="K441" s="22"/>
      <c r="L441" s="22"/>
    </row>
    <row r="442" spans="1:12" x14ac:dyDescent="0.3">
      <c r="A442" s="35" t="s">
        <v>6</v>
      </c>
      <c r="B442" s="35" t="str">
        <f>IF(Gesamtüberblick!S$6="","",Gesamtüberblick!S$6)</f>
        <v>Recycling</v>
      </c>
      <c r="C442" s="35" t="s">
        <v>100</v>
      </c>
      <c r="D442" s="35">
        <f>IF(Gesamtüberblick!S16="","ND",Gesamtüberblick!S16)</f>
        <v>0.86499999999999999</v>
      </c>
      <c r="E442" s="35" t="s">
        <v>9</v>
      </c>
    </row>
    <row r="443" spans="1:12" x14ac:dyDescent="0.3">
      <c r="A443" s="35" t="s">
        <v>6</v>
      </c>
      <c r="B443" s="35" t="str">
        <f>IF(Gesamtüberblick!S$6="","",Gesamtüberblick!S$6)</f>
        <v>Recycling</v>
      </c>
      <c r="C443" s="35" t="s">
        <v>101</v>
      </c>
      <c r="D443" s="35">
        <f>IF(Gesamtüberblick!S17="","ND",Gesamtüberblick!S17)</f>
        <v>1.2E-2</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1.2E-2</v>
      </c>
      <c r="E445" s="35" t="s">
        <v>9</v>
      </c>
    </row>
    <row r="446" spans="1:12" x14ac:dyDescent="0.3">
      <c r="A446" s="35" t="s">
        <v>6</v>
      </c>
      <c r="B446" s="35" t="str">
        <f>IF(Gesamtüberblick!S$6="","",Gesamtüberblick!S$6)</f>
        <v>Recycling</v>
      </c>
      <c r="C446" s="35" t="s">
        <v>104</v>
      </c>
      <c r="D446" s="35">
        <f>IF(Gesamtüberblick!S20="","ND",Gesamtüberblick!S20)</f>
        <v>0.83499999999999996</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0.83499999999999996</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1.22E-6</v>
      </c>
      <c r="E453" s="35" t="s">
        <v>8</v>
      </c>
    </row>
    <row r="454" spans="1:5" x14ac:dyDescent="0.3">
      <c r="A454" s="35" t="s">
        <v>6</v>
      </c>
      <c r="B454" s="35" t="str">
        <f>IF(Gesamtüberblick!S$6="","",Gesamtüberblick!S$6)</f>
        <v>Recycling</v>
      </c>
      <c r="C454" s="35" t="s">
        <v>112</v>
      </c>
      <c r="D454" s="35">
        <f>IF(Gesamtüberblick!S28="","ND",Gesamtüberblick!S28)</f>
        <v>4.298</v>
      </c>
      <c r="E454" s="35" t="s">
        <v>8</v>
      </c>
    </row>
    <row r="455" spans="1:5" x14ac:dyDescent="0.3">
      <c r="A455" s="35" t="s">
        <v>6</v>
      </c>
      <c r="B455" s="35" t="str">
        <f>IF(Gesamtüberblick!S$6="","",Gesamtüberblick!S$6)</f>
        <v>Recycling</v>
      </c>
      <c r="C455" s="35" t="s">
        <v>113</v>
      </c>
      <c r="D455" s="35">
        <f>IF(Gesamtüberblick!S29="","ND",Gesamtüberblick!S29)</f>
        <v>1.0000000000000001E-5</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0.441</v>
      </c>
      <c r="E459" s="35" t="s">
        <v>9</v>
      </c>
    </row>
    <row r="460" spans="1:5" x14ac:dyDescent="0.3">
      <c r="A460" s="35" t="s">
        <v>6</v>
      </c>
      <c r="B460" s="35" t="str">
        <f>IF(Gesamtüberblick!S$6="","",Gesamtüberblick!S$6)</f>
        <v>Recycling</v>
      </c>
      <c r="C460" s="35" t="s">
        <v>118</v>
      </c>
      <c r="D460" s="35">
        <f>IF(Gesamtüberblick!S34="","ND",Gesamtüberblick!S34)</f>
        <v>3.8879999999999999</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0</v>
      </c>
      <c r="E463" s="35" t="s">
        <v>82</v>
      </c>
    </row>
    <row r="464" spans="1:5" x14ac:dyDescent="0.3">
      <c r="A464" s="35" t="s">
        <v>90</v>
      </c>
      <c r="B464" s="35" t="str">
        <f>IF(Gesamtüberblick!V$6="","",Gesamtüberblick!V$6)</f>
        <v>Recycling</v>
      </c>
      <c r="C464" s="35" t="s">
        <v>91</v>
      </c>
      <c r="D464" s="35">
        <f>IF(Gesamtüberblick!V11="","ND",Gesamtüberblick!V11)</f>
        <v>0</v>
      </c>
      <c r="E464" s="35" t="s">
        <v>92</v>
      </c>
    </row>
    <row r="465" spans="1:5" x14ac:dyDescent="0.3">
      <c r="A465" s="35" t="s">
        <v>90</v>
      </c>
      <c r="B465" s="35" t="str">
        <f>IF(Gesamtüberblick!V$6="","",Gesamtüberblick!V$6)</f>
        <v>Recycling</v>
      </c>
      <c r="C465" s="35" t="s">
        <v>93</v>
      </c>
      <c r="D465" s="35">
        <f>IF(Gesamtüberblick!V12="","ND",Gesamtüberblick!V12)</f>
        <v>0</v>
      </c>
      <c r="E465" s="35" t="s">
        <v>83</v>
      </c>
    </row>
    <row r="466" spans="1:5" x14ac:dyDescent="0.3">
      <c r="A466" s="35" t="s">
        <v>90</v>
      </c>
      <c r="B466" s="35" t="str">
        <f>IF(Gesamtüberblick!V$6="","",Gesamtüberblick!V$6)</f>
        <v>Recycling</v>
      </c>
      <c r="C466" s="35" t="s">
        <v>94</v>
      </c>
      <c r="D466" s="35">
        <f>IF(Gesamtüberblick!V13="","ND",Gesamtüberblick!V13)</f>
        <v>0</v>
      </c>
      <c r="E466" s="35" t="s">
        <v>95</v>
      </c>
    </row>
    <row r="467" spans="1:5" x14ac:dyDescent="0.3">
      <c r="A467" s="35" t="s">
        <v>90</v>
      </c>
      <c r="B467" s="35" t="str">
        <f>IF(Gesamtüberblick!V$6="","",Gesamtüberblick!V$6)</f>
        <v>Recycling</v>
      </c>
      <c r="C467" s="35" t="s">
        <v>96</v>
      </c>
      <c r="D467" s="35">
        <f>IF(Gesamtüberblick!V14="","ND",Gesamtüberblick!V14)</f>
        <v>0</v>
      </c>
      <c r="E467" s="35" t="s">
        <v>97</v>
      </c>
    </row>
    <row r="468" spans="1:5" x14ac:dyDescent="0.3">
      <c r="A468" s="35" t="s">
        <v>90</v>
      </c>
      <c r="B468" s="35" t="str">
        <f>IF(Gesamtüberblick!V$6="","",Gesamtüberblick!V$6)</f>
        <v>Recycling</v>
      </c>
      <c r="C468" s="35" t="s">
        <v>98</v>
      </c>
      <c r="D468" s="35">
        <f>IF(Gesamtüberblick!V15="","ND",Gesamtüberblick!V15)</f>
        <v>0</v>
      </c>
      <c r="E468" s="35" t="s">
        <v>99</v>
      </c>
    </row>
    <row r="469" spans="1:5" x14ac:dyDescent="0.3">
      <c r="A469" s="35" t="s">
        <v>90</v>
      </c>
      <c r="B469" s="35" t="str">
        <f>IF(Gesamtüberblick!V$6="","",Gesamtüberblick!V$6)</f>
        <v>Recycling</v>
      </c>
      <c r="C469" s="35" t="s">
        <v>100</v>
      </c>
      <c r="D469" s="35">
        <f>IF(Gesamtüberblick!V16="","ND",Gesamtüberblick!V16)</f>
        <v>0</v>
      </c>
      <c r="E469" s="35" t="s">
        <v>9</v>
      </c>
    </row>
    <row r="470" spans="1:5" x14ac:dyDescent="0.3">
      <c r="A470" s="35" t="s">
        <v>90</v>
      </c>
      <c r="B470" s="35" t="str">
        <f>IF(Gesamtüberblick!V$6="","",Gesamtüberblick!V$6)</f>
        <v>Recycling</v>
      </c>
      <c r="C470" s="35" t="s">
        <v>101</v>
      </c>
      <c r="D470" s="35">
        <f>IF(Gesamtüberblick!V17="","ND",Gesamtüberblick!V17)</f>
        <v>0</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0</v>
      </c>
      <c r="E472" s="35" t="s">
        <v>9</v>
      </c>
    </row>
    <row r="473" spans="1:5" x14ac:dyDescent="0.3">
      <c r="A473" s="35" t="s">
        <v>90</v>
      </c>
      <c r="B473" s="35" t="str">
        <f>IF(Gesamtüberblick!V$6="","",Gesamtüberblick!V$6)</f>
        <v>Recycling</v>
      </c>
      <c r="C473" s="35" t="s">
        <v>104</v>
      </c>
      <c r="D473" s="35">
        <f>IF(Gesamtüberblick!V20="","ND",Gesamtüberblick!V20)</f>
        <v>0</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0</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-8.1699999999999997E-6</v>
      </c>
      <c r="E480" s="35" t="s">
        <v>8</v>
      </c>
    </row>
    <row r="481" spans="1:5" x14ac:dyDescent="0.3">
      <c r="A481" s="35" t="s">
        <v>90</v>
      </c>
      <c r="B481" s="35" t="str">
        <f>IF(Gesamtüberblick!V$6="","",Gesamtüberblick!V$6)</f>
        <v>Recycling</v>
      </c>
      <c r="C481" s="35" t="s">
        <v>112</v>
      </c>
      <c r="D481" s="35">
        <f>IF(Gesamtüberblick!V28="","ND",Gesamtüberblick!V28)</f>
        <v>-1.6E-2</v>
      </c>
      <c r="E481" s="35" t="s">
        <v>8</v>
      </c>
    </row>
    <row r="482" spans="1:5" x14ac:dyDescent="0.3">
      <c r="A482" s="35" t="s">
        <v>90</v>
      </c>
      <c r="B482" s="35" t="str">
        <f>IF(Gesamtüberblick!V$6="","",Gesamtüberblick!V$6)</f>
        <v>Recycling</v>
      </c>
      <c r="C482" s="35" t="s">
        <v>113</v>
      </c>
      <c r="D482" s="35">
        <f>IF(Gesamtüberblick!V29="","ND",Gesamtüberblick!V29)</f>
        <v>-1.7229999999999999E-5</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-0.25700000000000001</v>
      </c>
      <c r="E490" s="35" t="s">
        <v>82</v>
      </c>
    </row>
    <row r="491" spans="1:5" s="35" customFormat="1" x14ac:dyDescent="0.3">
      <c r="A491" s="35" t="s">
        <v>27</v>
      </c>
      <c r="C491" s="35" t="s">
        <v>91</v>
      </c>
      <c r="D491" s="35">
        <f>IF(Gesamtüberblick!T11="","ND",Gesamtüberblick!T11)</f>
        <v>-1.51E-8</v>
      </c>
      <c r="E491" s="35" t="s">
        <v>92</v>
      </c>
    </row>
    <row r="492" spans="1:5" s="35" customFormat="1" x14ac:dyDescent="0.3">
      <c r="A492" s="35" t="s">
        <v>27</v>
      </c>
      <c r="C492" s="35" t="s">
        <v>93</v>
      </c>
      <c r="D492" s="35">
        <f>IF(Gesamtüberblick!T12="","ND",Gesamtüberblick!T12)</f>
        <v>-7.2300000000000001E-4</v>
      </c>
      <c r="E492" s="35" t="s">
        <v>83</v>
      </c>
    </row>
    <row r="493" spans="1:5" s="35" customFormat="1" x14ac:dyDescent="0.3">
      <c r="A493" s="35" t="s">
        <v>27</v>
      </c>
      <c r="C493" s="35" t="s">
        <v>94</v>
      </c>
      <c r="D493" s="35">
        <f>IF(Gesamtüberblick!T13="","ND",Gesamtüberblick!T13)</f>
        <v>-2.6699999999999998E-4</v>
      </c>
      <c r="E493" s="35" t="s">
        <v>95</v>
      </c>
    </row>
    <row r="494" spans="1:5" s="35" customFormat="1" x14ac:dyDescent="0.3">
      <c r="A494" s="35" t="s">
        <v>27</v>
      </c>
      <c r="C494" s="35" t="s">
        <v>96</v>
      </c>
      <c r="D494" s="35">
        <f>IF(Gesamtüberblick!T14="","ND",Gesamtüberblick!T14)</f>
        <v>-3.6900000000000002E-5</v>
      </c>
      <c r="E494" s="35" t="s">
        <v>97</v>
      </c>
    </row>
    <row r="495" spans="1:5" s="35" customFormat="1" x14ac:dyDescent="0.3">
      <c r="A495" s="35" t="s">
        <v>27</v>
      </c>
      <c r="C495" s="35" t="s">
        <v>98</v>
      </c>
      <c r="D495" s="35">
        <f>IF(Gesamtüberblick!T15="","ND",Gesamtüberblick!T15)</f>
        <v>-5.0600000000000003E-8</v>
      </c>
      <c r="E495" s="35" t="s">
        <v>99</v>
      </c>
    </row>
    <row r="496" spans="1:5" s="35" customFormat="1" x14ac:dyDescent="0.3">
      <c r="A496" s="35" t="s">
        <v>27</v>
      </c>
      <c r="C496" s="35" t="s">
        <v>100</v>
      </c>
      <c r="D496" s="35">
        <f>IF(Gesamtüberblick!T16="","ND",Gesamtüberblick!T16)</f>
        <v>-3.8519999999999999</v>
      </c>
      <c r="E496" s="35" t="s">
        <v>9</v>
      </c>
    </row>
    <row r="497" spans="1:5" s="35" customFormat="1" x14ac:dyDescent="0.3">
      <c r="A497" s="35" t="s">
        <v>27</v>
      </c>
      <c r="C497" s="35" t="s">
        <v>101</v>
      </c>
      <c r="D497" s="35">
        <f>IF(Gesamtüberblick!T17="","ND",Gesamtüberblick!T17)</f>
        <v>-0.16300000000000001</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-0.16300000000000001</v>
      </c>
      <c r="E499" s="35" t="s">
        <v>9</v>
      </c>
    </row>
    <row r="500" spans="1:5" s="35" customFormat="1" x14ac:dyDescent="0.3">
      <c r="A500" s="35" t="s">
        <v>27</v>
      </c>
      <c r="C500" s="35" t="s">
        <v>104</v>
      </c>
      <c r="D500" s="35">
        <f>IF(Gesamtüberblick!T20="","ND",Gesamtüberblick!T20)</f>
        <v>-3.9980000000000002</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-3.9980000000000002</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-4.6E-6</v>
      </c>
      <c r="E507" s="35" t="s">
        <v>8</v>
      </c>
    </row>
    <row r="508" spans="1:5" s="35" customFormat="1" x14ac:dyDescent="0.3">
      <c r="A508" s="35" t="s">
        <v>27</v>
      </c>
      <c r="C508" s="35" t="s">
        <v>112</v>
      </c>
      <c r="D508" s="35">
        <f>IF(Gesamtüberblick!T28="","ND",Gesamtüberblick!T28)</f>
        <v>-8.9999999999999993E-3</v>
      </c>
      <c r="E508" s="35" t="s">
        <v>8</v>
      </c>
    </row>
    <row r="509" spans="1:5" s="35" customFormat="1" x14ac:dyDescent="0.3">
      <c r="A509" s="35" t="s">
        <v>27</v>
      </c>
      <c r="C509" s="35" t="s">
        <v>113</v>
      </c>
      <c r="D509" s="35">
        <f>IF(Gesamtüberblick!T29="","ND",Gesamtüberblick!T29)</f>
        <v>-9.7000000000000003E-6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-0.2</v>
      </c>
      <c r="E517" s="35" t="s">
        <v>82</v>
      </c>
    </row>
    <row r="518" spans="1:5" s="35" customFormat="1" x14ac:dyDescent="0.3">
      <c r="A518" s="35" t="s">
        <v>129</v>
      </c>
      <c r="B518" s="35" t="s">
        <v>131</v>
      </c>
      <c r="C518" s="35" t="s">
        <v>91</v>
      </c>
      <c r="D518" s="84">
        <f>IF(Gesamtüberblick!U11="","ND",Gesamtüberblick!U11)</f>
        <v>-1.1700000000000001E-8</v>
      </c>
      <c r="E518" s="35" t="s">
        <v>92</v>
      </c>
    </row>
    <row r="519" spans="1:5" s="35" customFormat="1" x14ac:dyDescent="0.3">
      <c r="A519" s="35" t="s">
        <v>129</v>
      </c>
      <c r="B519" s="35" t="s">
        <v>131</v>
      </c>
      <c r="C519" s="35" t="s">
        <v>93</v>
      </c>
      <c r="D519" s="84">
        <f>IF(Gesamtüberblick!U12="","ND",Gesamtüberblick!U12)</f>
        <v>-5.62E-4</v>
      </c>
      <c r="E519" s="35" t="s">
        <v>83</v>
      </c>
    </row>
    <row r="520" spans="1:5" s="35" customFormat="1" x14ac:dyDescent="0.3">
      <c r="A520" s="35" t="s">
        <v>129</v>
      </c>
      <c r="B520" s="35" t="s">
        <v>131</v>
      </c>
      <c r="C520" s="35" t="s">
        <v>94</v>
      </c>
      <c r="D520" s="84">
        <f>IF(Gesamtüberblick!U13="","ND",Gesamtüberblick!U13)</f>
        <v>-2.0799999999999999E-4</v>
      </c>
      <c r="E520" s="35" t="s">
        <v>95</v>
      </c>
    </row>
    <row r="521" spans="1:5" s="35" customFormat="1" x14ac:dyDescent="0.3">
      <c r="A521" s="35" t="s">
        <v>129</v>
      </c>
      <c r="B521" s="35" t="s">
        <v>131</v>
      </c>
      <c r="C521" s="35" t="s">
        <v>96</v>
      </c>
      <c r="D521" s="84">
        <f>IF(Gesamtüberblick!U14="","ND",Gesamtüberblick!U14)</f>
        <v>-2.8600000000000001E-5</v>
      </c>
      <c r="E521" s="35" t="s">
        <v>97</v>
      </c>
    </row>
    <row r="522" spans="1:5" s="35" customFormat="1" x14ac:dyDescent="0.3">
      <c r="A522" s="35" t="s">
        <v>129</v>
      </c>
      <c r="B522" s="35" t="s">
        <v>131</v>
      </c>
      <c r="C522" s="35" t="s">
        <v>98</v>
      </c>
      <c r="D522" s="84">
        <f>IF(Gesamtüberblick!U15="","ND",Gesamtüberblick!U15)</f>
        <v>-3.9300000000000001E-8</v>
      </c>
      <c r="E522" s="35" t="s">
        <v>99</v>
      </c>
    </row>
    <row r="523" spans="1:5" s="35" customFormat="1" x14ac:dyDescent="0.3">
      <c r="A523" s="35" t="s">
        <v>129</v>
      </c>
      <c r="B523" s="35" t="s">
        <v>131</v>
      </c>
      <c r="C523" s="35" t="s">
        <v>100</v>
      </c>
      <c r="D523" s="84">
        <f>IF(Gesamtüberblick!U16="","ND",Gesamtüberblick!U16)</f>
        <v>-2.9910000000000001</v>
      </c>
      <c r="E523" s="35" t="s">
        <v>9</v>
      </c>
    </row>
    <row r="524" spans="1:5" s="35" customFormat="1" x14ac:dyDescent="0.3">
      <c r="A524" s="35" t="s">
        <v>129</v>
      </c>
      <c r="B524" s="35" t="s">
        <v>131</v>
      </c>
      <c r="C524" s="35" t="s">
        <v>101</v>
      </c>
      <c r="D524" s="84">
        <f>IF(Gesamtüberblick!U17="","ND",Gesamtüberblick!U17)</f>
        <v>-0.126</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-0.126</v>
      </c>
      <c r="E526" s="35" t="s">
        <v>9</v>
      </c>
    </row>
    <row r="527" spans="1:5" s="35" customFormat="1" x14ac:dyDescent="0.3">
      <c r="A527" s="35" t="s">
        <v>129</v>
      </c>
      <c r="B527" s="35" t="s">
        <v>131</v>
      </c>
      <c r="C527" s="35" t="s">
        <v>104</v>
      </c>
      <c r="D527" s="84">
        <f>IF(Gesamtüberblick!U20="","ND",Gesamtüberblick!U20)</f>
        <v>-3.1040000000000001</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-3.1040000000000001</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-3.5700000000000001E-6</v>
      </c>
      <c r="E534" s="35" t="s">
        <v>8</v>
      </c>
    </row>
    <row r="535" spans="1:5" s="35" customFormat="1" x14ac:dyDescent="0.3">
      <c r="A535" s="35" t="s">
        <v>129</v>
      </c>
      <c r="B535" s="35" t="s">
        <v>131</v>
      </c>
      <c r="C535" s="35" t="s">
        <v>112</v>
      </c>
      <c r="D535" s="84">
        <f>IF(Gesamtüberblick!U28="","ND",Gesamtüberblick!U28)</f>
        <v>-7.0000000000000001E-3</v>
      </c>
      <c r="E535" s="35" t="s">
        <v>8</v>
      </c>
    </row>
    <row r="536" spans="1:5" s="35" customFormat="1" x14ac:dyDescent="0.3">
      <c r="A536" s="35" t="s">
        <v>129</v>
      </c>
      <c r="B536" s="35" t="s">
        <v>131</v>
      </c>
      <c r="C536" s="35" t="s">
        <v>113</v>
      </c>
      <c r="D536" s="84">
        <f>IF(Gesamtüberblick!U29="","ND",Gesamtüberblick!U29)</f>
        <v>-7.5299999999999999E-6</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102">
        <v>44312</v>
      </c>
      <c r="C4" s="88"/>
      <c r="D4" s="62"/>
    </row>
    <row r="5" spans="1:5" ht="15.6" x14ac:dyDescent="0.3">
      <c r="A5" s="36" t="s">
        <v>158</v>
      </c>
      <c r="B5" s="103" t="s">
        <v>157</v>
      </c>
      <c r="C5" s="104"/>
      <c r="D5" s="62"/>
    </row>
    <row r="6" spans="1:5" ht="15.6" x14ac:dyDescent="0.3">
      <c r="A6" s="37"/>
      <c r="B6" s="102"/>
      <c r="C6" s="88"/>
      <c r="D6" s="62"/>
    </row>
    <row r="7" spans="1:5" s="56" customFormat="1" ht="165" customHeight="1" x14ac:dyDescent="0.3">
      <c r="A7" s="52" t="s">
        <v>162</v>
      </c>
      <c r="B7" s="89" t="s">
        <v>170</v>
      </c>
      <c r="C7" s="105"/>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8" t="s">
        <v>174</v>
      </c>
      <c r="C13" s="98"/>
      <c r="D13" s="62"/>
    </row>
    <row r="14" spans="1:5" s="56" customFormat="1" ht="45" customHeight="1" x14ac:dyDescent="0.3">
      <c r="A14" s="51" t="s">
        <v>175</v>
      </c>
      <c r="B14" s="101" t="s">
        <v>176</v>
      </c>
      <c r="C14" s="101"/>
      <c r="D14" s="62"/>
    </row>
    <row r="15" spans="1:5" ht="86.55" customHeight="1" x14ac:dyDescent="0.3">
      <c r="A15" s="51" t="s">
        <v>156</v>
      </c>
      <c r="B15" s="88" t="s">
        <v>177</v>
      </c>
      <c r="C15" s="88"/>
      <c r="D15" s="62"/>
      <c r="E15" s="56"/>
    </row>
    <row r="16" spans="1:5" ht="90" customHeight="1" x14ac:dyDescent="0.3">
      <c r="A16" s="51" t="s">
        <v>161</v>
      </c>
      <c r="B16" s="89" t="s">
        <v>178</v>
      </c>
      <c r="C16" s="89"/>
      <c r="D16" s="62"/>
      <c r="E16" s="56"/>
    </row>
    <row r="17" spans="1:5" ht="60" customHeight="1" x14ac:dyDescent="0.3">
      <c r="A17" s="96" t="s">
        <v>152</v>
      </c>
      <c r="B17" s="98" t="s">
        <v>179</v>
      </c>
      <c r="C17" s="98"/>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5"/>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94" t="s">
        <v>184</v>
      </c>
      <c r="B31" s="88" t="s">
        <v>185</v>
      </c>
      <c r="C31" s="88"/>
      <c r="D31" s="62"/>
    </row>
    <row r="32" spans="1:5" s="56" customFormat="1" ht="58.05" customHeight="1" x14ac:dyDescent="0.3">
      <c r="A32" s="95"/>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89" t="s">
        <v>189</v>
      </c>
      <c r="C35" s="89"/>
      <c r="D35" s="62"/>
    </row>
    <row r="36" spans="1:4" s="56" customFormat="1" ht="30" customHeight="1" x14ac:dyDescent="0.3">
      <c r="A36" s="57" t="s">
        <v>165</v>
      </c>
      <c r="B36" s="90" t="s">
        <v>166</v>
      </c>
      <c r="C36" s="91"/>
      <c r="D36" s="62"/>
    </row>
    <row r="37" spans="1:4" s="56" customFormat="1" ht="15" customHeight="1" x14ac:dyDescent="0.3">
      <c r="A37" s="57"/>
      <c r="B37" s="92"/>
      <c r="C37" s="93"/>
      <c r="D37" s="62"/>
    </row>
    <row r="38" spans="1:4" s="56" customFormat="1" ht="90" customHeight="1" x14ac:dyDescent="0.3">
      <c r="A38" s="54" t="s">
        <v>190</v>
      </c>
      <c r="B38" s="88" t="s">
        <v>191</v>
      </c>
      <c r="C38" s="88"/>
      <c r="D38" s="62"/>
    </row>
    <row r="39" spans="1:4" ht="28.8" x14ac:dyDescent="0.3">
      <c r="A39" s="51" t="s">
        <v>175</v>
      </c>
      <c r="B39" s="101" t="s">
        <v>277</v>
      </c>
      <c r="C39" s="101"/>
      <c r="D39" s="62"/>
    </row>
    <row r="40" spans="1:4" ht="28.8" x14ac:dyDescent="0.3">
      <c r="A40" s="51" t="s">
        <v>278</v>
      </c>
      <c r="B40" s="88" t="s">
        <v>279</v>
      </c>
      <c r="C40" s="88"/>
    </row>
    <row r="41" spans="1:4" ht="43.2" x14ac:dyDescent="0.3">
      <c r="A41" s="87" t="s">
        <v>275</v>
      </c>
      <c r="B41" s="88" t="s">
        <v>276</v>
      </c>
      <c r="C41" s="88"/>
    </row>
  </sheetData>
  <mergeCells count="32">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 zoomScale="85" zoomScaleNormal="85" workbookViewId="0">
      <selection activeCell="F10" sqref="F10:V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281</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143.965</v>
      </c>
      <c r="G10" s="85">
        <v>8.4909999999999997</v>
      </c>
      <c r="H10" s="85">
        <v>17.983000000000001</v>
      </c>
      <c r="I10" s="85">
        <v>0</v>
      </c>
      <c r="J10" s="85">
        <v>0</v>
      </c>
      <c r="K10" s="85">
        <v>0</v>
      </c>
      <c r="L10" s="85">
        <v>0</v>
      </c>
      <c r="M10" s="85">
        <v>0</v>
      </c>
      <c r="N10" s="85">
        <v>0</v>
      </c>
      <c r="O10" s="85">
        <v>0</v>
      </c>
      <c r="P10" s="85">
        <v>7.9340000000000002</v>
      </c>
      <c r="Q10" s="85">
        <v>2.3719999999999999</v>
      </c>
      <c r="R10" s="85">
        <v>2.9710000000000001</v>
      </c>
      <c r="S10" s="85">
        <v>0.92600000000000005</v>
      </c>
      <c r="T10" s="86">
        <v>-0.25700000000000001</v>
      </c>
      <c r="U10" s="86">
        <v>-0.2</v>
      </c>
      <c r="V10" s="85">
        <v>0</v>
      </c>
      <c r="W10" s="83"/>
      <c r="X10" s="83"/>
      <c r="Y10" s="83"/>
      <c r="Z10" s="83"/>
      <c r="AA10" s="83"/>
      <c r="AB10" s="83"/>
    </row>
    <row r="11" spans="1:28" x14ac:dyDescent="0.3">
      <c r="A11" s="5" t="s">
        <v>21</v>
      </c>
      <c r="B11" s="6" t="s">
        <v>80</v>
      </c>
      <c r="C11" s="83"/>
      <c r="D11" s="83"/>
      <c r="E11" s="83"/>
      <c r="F11" s="85">
        <v>9.2699999999999993E-6</v>
      </c>
      <c r="G11" s="85">
        <v>1.57E-6</v>
      </c>
      <c r="H11" s="85">
        <v>2.96E-6</v>
      </c>
      <c r="I11" s="85">
        <v>0</v>
      </c>
      <c r="J11" s="85">
        <v>0</v>
      </c>
      <c r="K11" s="85">
        <v>0</v>
      </c>
      <c r="L11" s="85">
        <v>0</v>
      </c>
      <c r="M11" s="85">
        <v>0</v>
      </c>
      <c r="N11" s="85">
        <v>0</v>
      </c>
      <c r="O11" s="85">
        <v>0</v>
      </c>
      <c r="P11" s="85">
        <v>8.5000000000000001E-7</v>
      </c>
      <c r="Q11" s="85">
        <v>4.4099999999999999E-7</v>
      </c>
      <c r="R11" s="85">
        <v>3.5900000000000003E-7</v>
      </c>
      <c r="S11" s="85">
        <v>1E-8</v>
      </c>
      <c r="T11" s="86">
        <v>-1.51E-8</v>
      </c>
      <c r="U11" s="86">
        <v>-1.1700000000000001E-8</v>
      </c>
      <c r="V11" s="85">
        <v>0</v>
      </c>
      <c r="W11" s="83"/>
      <c r="X11" s="83"/>
      <c r="Y11" s="83"/>
      <c r="Z11" s="83"/>
      <c r="AA11" s="83"/>
      <c r="AB11" s="83"/>
    </row>
    <row r="12" spans="1:28" x14ac:dyDescent="0.3">
      <c r="A12" s="4" t="s">
        <v>22</v>
      </c>
      <c r="B12" s="6" t="s">
        <v>134</v>
      </c>
      <c r="C12" s="83"/>
      <c r="D12" s="83"/>
      <c r="E12" s="83"/>
      <c r="F12" s="85">
        <v>0.39600000000000002</v>
      </c>
      <c r="G12" s="85">
        <v>4.1799999999999997E-2</v>
      </c>
      <c r="H12" s="85">
        <v>0.11</v>
      </c>
      <c r="I12" s="85">
        <v>0</v>
      </c>
      <c r="J12" s="85">
        <v>0</v>
      </c>
      <c r="K12" s="85">
        <v>0</v>
      </c>
      <c r="L12" s="85">
        <v>0</v>
      </c>
      <c r="M12" s="85">
        <v>0</v>
      </c>
      <c r="N12" s="85">
        <v>0</v>
      </c>
      <c r="O12" s="85">
        <v>0</v>
      </c>
      <c r="P12" s="85">
        <v>4.87E-2</v>
      </c>
      <c r="Q12" s="85">
        <v>1.0800000000000001E-2</v>
      </c>
      <c r="R12" s="85">
        <v>3.0599999999999999E-2</v>
      </c>
      <c r="S12" s="85">
        <v>3.2000000000000003E-4</v>
      </c>
      <c r="T12" s="86">
        <v>-7.2300000000000001E-4</v>
      </c>
      <c r="U12" s="86">
        <v>-5.62E-4</v>
      </c>
      <c r="V12" s="85">
        <v>0</v>
      </c>
      <c r="W12" s="83"/>
      <c r="X12" s="83"/>
      <c r="Y12" s="83"/>
      <c r="Z12" s="83"/>
      <c r="AA12" s="83"/>
      <c r="AB12" s="83"/>
    </row>
    <row r="13" spans="1:28" x14ac:dyDescent="0.3">
      <c r="A13" s="4" t="s">
        <v>23</v>
      </c>
      <c r="B13" s="6" t="s">
        <v>135</v>
      </c>
      <c r="C13" s="83"/>
      <c r="D13" s="83"/>
      <c r="E13" s="83"/>
      <c r="F13" s="85">
        <v>0.22</v>
      </c>
      <c r="G13" s="85">
        <v>8.0700000000000008E-3</v>
      </c>
      <c r="H13" s="85">
        <v>2.8500000000000001E-2</v>
      </c>
      <c r="I13" s="85">
        <v>0</v>
      </c>
      <c r="J13" s="85">
        <v>0</v>
      </c>
      <c r="K13" s="85">
        <v>0</v>
      </c>
      <c r="L13" s="85">
        <v>0</v>
      </c>
      <c r="M13" s="85">
        <v>0</v>
      </c>
      <c r="N13" s="85">
        <v>0</v>
      </c>
      <c r="O13" s="85">
        <v>0</v>
      </c>
      <c r="P13" s="85">
        <v>1.44E-2</v>
      </c>
      <c r="Q13" s="85">
        <v>2.1900000000000001E-3</v>
      </c>
      <c r="R13" s="85">
        <v>1.4200000000000001E-2</v>
      </c>
      <c r="S13" s="85">
        <v>1.08E-4</v>
      </c>
      <c r="T13" s="86">
        <v>-2.6699999999999998E-4</v>
      </c>
      <c r="U13" s="86">
        <v>-2.0799999999999999E-4</v>
      </c>
      <c r="V13" s="85">
        <v>0</v>
      </c>
      <c r="W13" s="83"/>
      <c r="X13" s="83"/>
      <c r="Y13" s="83"/>
      <c r="Z13" s="83"/>
      <c r="AA13" s="83"/>
      <c r="AB13" s="83"/>
    </row>
    <row r="14" spans="1:28" x14ac:dyDescent="0.3">
      <c r="A14" s="4" t="s">
        <v>24</v>
      </c>
      <c r="B14" s="6" t="s">
        <v>136</v>
      </c>
      <c r="C14" s="83"/>
      <c r="D14" s="83"/>
      <c r="E14" s="83"/>
      <c r="F14" s="85">
        <v>3.6499999999999998E-2</v>
      </c>
      <c r="G14" s="85">
        <v>1.5E-3</v>
      </c>
      <c r="H14" s="85">
        <v>4.7699999999999999E-3</v>
      </c>
      <c r="I14" s="85">
        <v>0</v>
      </c>
      <c r="J14" s="85">
        <v>0</v>
      </c>
      <c r="K14" s="85">
        <v>0</v>
      </c>
      <c r="L14" s="85">
        <v>0</v>
      </c>
      <c r="M14" s="85">
        <v>0</v>
      </c>
      <c r="N14" s="85">
        <v>0</v>
      </c>
      <c r="O14" s="85">
        <v>0</v>
      </c>
      <c r="P14" s="85">
        <v>2.0999999999999999E-3</v>
      </c>
      <c r="Q14" s="85">
        <v>3.8999999999999999E-4</v>
      </c>
      <c r="R14" s="85">
        <v>1.1100000000000001E-3</v>
      </c>
      <c r="S14" s="85">
        <v>1.11E-5</v>
      </c>
      <c r="T14" s="86">
        <v>-3.6900000000000002E-5</v>
      </c>
      <c r="U14" s="86">
        <v>-2.8600000000000001E-5</v>
      </c>
      <c r="V14" s="85">
        <v>0</v>
      </c>
      <c r="W14" s="83"/>
      <c r="X14" s="83"/>
      <c r="Y14" s="83"/>
      <c r="Z14" s="83"/>
      <c r="AA14" s="83"/>
      <c r="AB14" s="83"/>
    </row>
    <row r="15" spans="1:28" x14ac:dyDescent="0.3">
      <c r="A15" s="4" t="s">
        <v>25</v>
      </c>
      <c r="B15" s="6" t="s">
        <v>81</v>
      </c>
      <c r="C15" s="83"/>
      <c r="D15" s="83"/>
      <c r="E15" s="83"/>
      <c r="F15" s="85">
        <v>4.5999999999999999E-3</v>
      </c>
      <c r="G15" s="85">
        <v>2.51E-5</v>
      </c>
      <c r="H15" s="85">
        <v>8.4300000000000003E-5</v>
      </c>
      <c r="I15" s="85">
        <v>0</v>
      </c>
      <c r="J15" s="85">
        <v>0</v>
      </c>
      <c r="K15" s="85">
        <v>0</v>
      </c>
      <c r="L15" s="85">
        <v>0</v>
      </c>
      <c r="M15" s="85">
        <v>0</v>
      </c>
      <c r="N15" s="85">
        <v>0</v>
      </c>
      <c r="O15" s="85">
        <v>0</v>
      </c>
      <c r="P15" s="85">
        <v>4.9799999999999998E-5</v>
      </c>
      <c r="Q15" s="85">
        <v>7.17E-6</v>
      </c>
      <c r="R15" s="85">
        <v>6.41E-5</v>
      </c>
      <c r="S15" s="85">
        <v>4.43E-8</v>
      </c>
      <c r="T15" s="86">
        <v>-5.0600000000000003E-8</v>
      </c>
      <c r="U15" s="86">
        <v>-3.9300000000000001E-8</v>
      </c>
      <c r="V15" s="85">
        <v>0</v>
      </c>
      <c r="W15" s="83"/>
      <c r="X15" s="83"/>
      <c r="Y15" s="83"/>
      <c r="Z15" s="83"/>
      <c r="AA15" s="83"/>
      <c r="AB15" s="83"/>
    </row>
    <row r="16" spans="1:28" x14ac:dyDescent="0.3">
      <c r="A16" s="4" t="s">
        <v>26</v>
      </c>
      <c r="B16" s="6" t="s">
        <v>50</v>
      </c>
      <c r="C16" s="83"/>
      <c r="D16" s="83"/>
      <c r="E16" s="83"/>
      <c r="F16" s="85">
        <v>1582.2570000000001</v>
      </c>
      <c r="G16" s="85">
        <v>137.32</v>
      </c>
      <c r="H16" s="85">
        <v>307.012</v>
      </c>
      <c r="I16" s="85">
        <v>0</v>
      </c>
      <c r="J16" s="85">
        <v>0</v>
      </c>
      <c r="K16" s="85">
        <v>0</v>
      </c>
      <c r="L16" s="85">
        <v>0</v>
      </c>
      <c r="M16" s="85">
        <v>0</v>
      </c>
      <c r="N16" s="85">
        <v>0</v>
      </c>
      <c r="O16" s="85">
        <v>0</v>
      </c>
      <c r="P16" s="85">
        <v>105.21599999999999</v>
      </c>
      <c r="Q16" s="85">
        <v>38.444000000000003</v>
      </c>
      <c r="R16" s="85">
        <v>37.996000000000002</v>
      </c>
      <c r="S16" s="85">
        <v>0.86499999999999999</v>
      </c>
      <c r="T16" s="86">
        <v>-3.8519999999999999</v>
      </c>
      <c r="U16" s="86">
        <v>-2.9910000000000001</v>
      </c>
      <c r="V16" s="85">
        <v>0</v>
      </c>
      <c r="W16" s="83"/>
      <c r="X16" s="83"/>
      <c r="Y16" s="83"/>
      <c r="Z16" s="83"/>
      <c r="AA16" s="83"/>
      <c r="AB16" s="83"/>
    </row>
    <row r="17" spans="1:28" x14ac:dyDescent="0.3">
      <c r="A17" s="5" t="s">
        <v>28</v>
      </c>
      <c r="B17" s="6" t="s">
        <v>29</v>
      </c>
      <c r="C17" s="83"/>
      <c r="D17" s="83"/>
      <c r="E17" s="83"/>
      <c r="F17" s="85">
        <v>150.649</v>
      </c>
      <c r="G17" s="85">
        <v>1.4179999999999999</v>
      </c>
      <c r="H17" s="85">
        <v>9.4079999999999995</v>
      </c>
      <c r="I17" s="85">
        <v>0</v>
      </c>
      <c r="J17" s="85">
        <v>0</v>
      </c>
      <c r="K17" s="85">
        <v>0</v>
      </c>
      <c r="L17" s="85">
        <v>0</v>
      </c>
      <c r="M17" s="85">
        <v>0</v>
      </c>
      <c r="N17" s="85">
        <v>0</v>
      </c>
      <c r="O17" s="85">
        <v>0</v>
      </c>
      <c r="P17" s="85">
        <v>5.532</v>
      </c>
      <c r="Q17" s="85">
        <v>0.38700000000000001</v>
      </c>
      <c r="R17" s="85">
        <v>7.1340000000000003</v>
      </c>
      <c r="S17" s="85">
        <v>1.2E-2</v>
      </c>
      <c r="T17" s="86">
        <v>-0.16300000000000001</v>
      </c>
      <c r="U17" s="86">
        <v>-0.126</v>
      </c>
      <c r="V17" s="85">
        <v>0</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v>0</v>
      </c>
      <c r="W18" s="83"/>
      <c r="X18" s="83"/>
      <c r="Y18" s="83"/>
      <c r="Z18" s="83"/>
      <c r="AA18" s="83"/>
      <c r="AB18" s="83"/>
    </row>
    <row r="19" spans="1:28" x14ac:dyDescent="0.3">
      <c r="A19" s="5" t="s">
        <v>31</v>
      </c>
      <c r="B19" s="6" t="s">
        <v>29</v>
      </c>
      <c r="C19" s="83"/>
      <c r="D19" s="83"/>
      <c r="E19" s="83"/>
      <c r="F19" s="85">
        <v>150.649</v>
      </c>
      <c r="G19" s="85">
        <v>1.4179999999999999</v>
      </c>
      <c r="H19" s="85">
        <v>9.4079999999999995</v>
      </c>
      <c r="I19" s="85">
        <v>0</v>
      </c>
      <c r="J19" s="85">
        <v>0</v>
      </c>
      <c r="K19" s="85">
        <v>0</v>
      </c>
      <c r="L19" s="85">
        <v>0</v>
      </c>
      <c r="M19" s="85">
        <v>0</v>
      </c>
      <c r="N19" s="85">
        <v>0</v>
      </c>
      <c r="O19" s="85">
        <v>0</v>
      </c>
      <c r="P19" s="85">
        <v>5.532</v>
      </c>
      <c r="Q19" s="85">
        <v>0.38700000000000001</v>
      </c>
      <c r="R19" s="85">
        <v>7.1340000000000003</v>
      </c>
      <c r="S19" s="85">
        <v>1.2E-2</v>
      </c>
      <c r="T19" s="86">
        <v>-0.16300000000000001</v>
      </c>
      <c r="U19" s="86">
        <v>-0.126</v>
      </c>
      <c r="V19" s="85">
        <v>0</v>
      </c>
      <c r="W19" s="83"/>
      <c r="X19" s="83"/>
      <c r="Y19" s="83"/>
      <c r="Z19" s="83"/>
      <c r="AA19" s="83"/>
      <c r="AB19" s="83"/>
    </row>
    <row r="20" spans="1:28" x14ac:dyDescent="0.3">
      <c r="A20" s="5" t="s">
        <v>32</v>
      </c>
      <c r="B20" s="6" t="s">
        <v>29</v>
      </c>
      <c r="C20" s="83"/>
      <c r="D20" s="83"/>
      <c r="E20" s="83"/>
      <c r="F20" s="85">
        <v>1588.807</v>
      </c>
      <c r="G20" s="85">
        <v>131.464</v>
      </c>
      <c r="H20" s="85">
        <v>302.29300000000001</v>
      </c>
      <c r="I20" s="85">
        <v>0</v>
      </c>
      <c r="J20" s="85">
        <v>0</v>
      </c>
      <c r="K20" s="85">
        <v>0</v>
      </c>
      <c r="L20" s="85">
        <v>0</v>
      </c>
      <c r="M20" s="85">
        <v>0</v>
      </c>
      <c r="N20" s="85">
        <v>0</v>
      </c>
      <c r="O20" s="85">
        <v>0</v>
      </c>
      <c r="P20" s="85">
        <v>106.556</v>
      </c>
      <c r="Q20" s="85">
        <v>36.786000000000001</v>
      </c>
      <c r="R20" s="85">
        <v>42.094000000000001</v>
      </c>
      <c r="S20" s="85">
        <v>0.83499999999999996</v>
      </c>
      <c r="T20" s="86">
        <v>-3.9980000000000002</v>
      </c>
      <c r="U20" s="86">
        <v>-3.1040000000000001</v>
      </c>
      <c r="V20" s="85">
        <v>0</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v>0</v>
      </c>
      <c r="W21" s="83"/>
      <c r="X21" s="83"/>
      <c r="Y21" s="83"/>
      <c r="Z21" s="83"/>
      <c r="AA21" s="83"/>
      <c r="AB21" s="83"/>
    </row>
    <row r="22" spans="1:28" x14ac:dyDescent="0.3">
      <c r="A22" s="5" t="s">
        <v>34</v>
      </c>
      <c r="B22" s="6" t="s">
        <v>29</v>
      </c>
      <c r="C22" s="83"/>
      <c r="D22" s="83"/>
      <c r="E22" s="83"/>
      <c r="F22" s="85">
        <v>1588.807</v>
      </c>
      <c r="G22" s="85">
        <v>131.464</v>
      </c>
      <c r="H22" s="85">
        <v>302.29300000000001</v>
      </c>
      <c r="I22" s="85">
        <v>0</v>
      </c>
      <c r="J22" s="85">
        <v>0</v>
      </c>
      <c r="K22" s="85">
        <v>0</v>
      </c>
      <c r="L22" s="85">
        <v>0</v>
      </c>
      <c r="M22" s="85">
        <v>0</v>
      </c>
      <c r="N22" s="85">
        <v>0</v>
      </c>
      <c r="O22" s="85">
        <v>0</v>
      </c>
      <c r="P22" s="85">
        <v>106.556</v>
      </c>
      <c r="Q22" s="85">
        <v>36.786000000000001</v>
      </c>
      <c r="R22" s="85">
        <v>42.094000000000001</v>
      </c>
      <c r="S22" s="85">
        <v>0.83499999999999996</v>
      </c>
      <c r="T22" s="86">
        <v>-3.9980000000000002</v>
      </c>
      <c r="U22" s="86">
        <v>-3.1040000000000001</v>
      </c>
      <c r="V22" s="85">
        <v>0</v>
      </c>
      <c r="W22" s="83"/>
      <c r="X22" s="83"/>
      <c r="Y22" s="83"/>
      <c r="Z22" s="83"/>
      <c r="AA22" s="83"/>
      <c r="AB22" s="83"/>
    </row>
    <row r="23" spans="1:28" x14ac:dyDescent="0.3">
      <c r="A23" s="5" t="s">
        <v>35</v>
      </c>
      <c r="B23" s="6" t="s">
        <v>8</v>
      </c>
      <c r="C23" s="83"/>
      <c r="D23" s="83"/>
      <c r="E23" s="83"/>
      <c r="F23" s="85">
        <v>119.408</v>
      </c>
      <c r="G23" s="85">
        <v>0</v>
      </c>
      <c r="H23" s="85">
        <v>0</v>
      </c>
      <c r="I23" s="85">
        <v>0</v>
      </c>
      <c r="J23" s="85">
        <v>0</v>
      </c>
      <c r="K23" s="85">
        <v>0</v>
      </c>
      <c r="L23" s="85">
        <v>0</v>
      </c>
      <c r="M23" s="85">
        <v>0</v>
      </c>
      <c r="N23" s="85">
        <v>0</v>
      </c>
      <c r="O23" s="85">
        <v>0</v>
      </c>
      <c r="P23" s="85">
        <v>0</v>
      </c>
      <c r="Q23" s="85">
        <v>0</v>
      </c>
      <c r="R23" s="85">
        <v>0</v>
      </c>
      <c r="S23" s="85">
        <v>0</v>
      </c>
      <c r="T23" s="86">
        <v>0</v>
      </c>
      <c r="U23" s="86">
        <v>0</v>
      </c>
      <c r="V23" s="85">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v>0</v>
      </c>
      <c r="W25" s="83"/>
      <c r="X25" s="83"/>
      <c r="Y25" s="83"/>
      <c r="Z25" s="83"/>
      <c r="AA25" s="83"/>
      <c r="AB25" s="83"/>
    </row>
    <row r="26" spans="1:28" x14ac:dyDescent="0.3">
      <c r="A26" s="5" t="s">
        <v>38</v>
      </c>
      <c r="B26" s="6" t="s">
        <v>39</v>
      </c>
      <c r="C26" s="83"/>
      <c r="D26" s="83"/>
      <c r="E26" s="83"/>
      <c r="F26" s="85" t="s">
        <v>280</v>
      </c>
      <c r="G26" s="85" t="s">
        <v>280</v>
      </c>
      <c r="H26" s="85" t="s">
        <v>280</v>
      </c>
      <c r="I26" s="85" t="s">
        <v>280</v>
      </c>
      <c r="J26" s="85" t="s">
        <v>280</v>
      </c>
      <c r="K26" s="85" t="s">
        <v>280</v>
      </c>
      <c r="L26" s="85" t="s">
        <v>280</v>
      </c>
      <c r="M26" s="85" t="s">
        <v>280</v>
      </c>
      <c r="N26" s="85" t="s">
        <v>280</v>
      </c>
      <c r="O26" s="85" t="s">
        <v>280</v>
      </c>
      <c r="P26" s="85" t="s">
        <v>280</v>
      </c>
      <c r="Q26" s="85" t="s">
        <v>280</v>
      </c>
      <c r="R26" s="85" t="s">
        <v>280</v>
      </c>
      <c r="S26" s="85" t="s">
        <v>280</v>
      </c>
      <c r="T26" s="85" t="s">
        <v>280</v>
      </c>
      <c r="U26" s="85" t="s">
        <v>280</v>
      </c>
      <c r="V26" s="85" t="s">
        <v>280</v>
      </c>
      <c r="W26" s="83"/>
      <c r="X26" s="83"/>
      <c r="Y26" s="83"/>
      <c r="Z26" s="83"/>
      <c r="AA26" s="83"/>
      <c r="AB26" s="83"/>
    </row>
    <row r="27" spans="1:28" x14ac:dyDescent="0.3">
      <c r="A27" s="5" t="s">
        <v>40</v>
      </c>
      <c r="B27" s="6" t="s">
        <v>41</v>
      </c>
      <c r="C27" s="83"/>
      <c r="D27" s="83"/>
      <c r="E27" s="83"/>
      <c r="F27" s="85">
        <v>3.8700000000000002E-3</v>
      </c>
      <c r="G27" s="85">
        <v>8.2799999999999993E-5</v>
      </c>
      <c r="H27" s="85">
        <v>3.0899999999999998E-4</v>
      </c>
      <c r="I27" s="85">
        <v>0</v>
      </c>
      <c r="J27" s="85">
        <v>0</v>
      </c>
      <c r="K27" s="85">
        <v>0</v>
      </c>
      <c r="L27" s="85">
        <v>0</v>
      </c>
      <c r="M27" s="85">
        <v>0</v>
      </c>
      <c r="N27" s="85">
        <v>0</v>
      </c>
      <c r="O27" s="85">
        <v>0</v>
      </c>
      <c r="P27" s="85">
        <v>1.44E-4</v>
      </c>
      <c r="Q27" s="85">
        <v>2.3200000000000001E-5</v>
      </c>
      <c r="R27" s="85">
        <v>9.5099999999999994E-5</v>
      </c>
      <c r="S27" s="85">
        <v>1.22E-6</v>
      </c>
      <c r="T27" s="86">
        <v>-4.6E-6</v>
      </c>
      <c r="U27" s="86">
        <v>-3.5700000000000001E-6</v>
      </c>
      <c r="V27" s="85">
        <f>SUM(T27:U27)</f>
        <v>-8.1699999999999997E-6</v>
      </c>
      <c r="W27" s="83"/>
      <c r="X27" s="83"/>
      <c r="Y27" s="83"/>
      <c r="Z27" s="83"/>
      <c r="AA27" s="83"/>
      <c r="AB27" s="83"/>
    </row>
    <row r="28" spans="1:28" x14ac:dyDescent="0.3">
      <c r="A28" s="5" t="s">
        <v>42</v>
      </c>
      <c r="B28" s="6" t="s">
        <v>41</v>
      </c>
      <c r="C28" s="83"/>
      <c r="D28" s="83"/>
      <c r="E28" s="83"/>
      <c r="F28" s="85">
        <v>13.821</v>
      </c>
      <c r="G28" s="85">
        <v>6.0620000000000003</v>
      </c>
      <c r="H28" s="85">
        <v>726.71400000000006</v>
      </c>
      <c r="I28" s="85">
        <v>0</v>
      </c>
      <c r="J28" s="85">
        <v>0</v>
      </c>
      <c r="K28" s="85">
        <v>0</v>
      </c>
      <c r="L28" s="85">
        <v>0</v>
      </c>
      <c r="M28" s="85">
        <v>0</v>
      </c>
      <c r="N28" s="85">
        <v>0</v>
      </c>
      <c r="O28" s="85">
        <v>0</v>
      </c>
      <c r="P28" s="85">
        <v>2.1949999999999998</v>
      </c>
      <c r="Q28" s="85">
        <v>1.732</v>
      </c>
      <c r="R28" s="85">
        <v>1.012</v>
      </c>
      <c r="S28" s="85">
        <v>4.298</v>
      </c>
      <c r="T28" s="86">
        <v>-8.9999999999999993E-3</v>
      </c>
      <c r="U28" s="86">
        <v>-7.0000000000000001E-3</v>
      </c>
      <c r="V28" s="85">
        <f t="shared" ref="V28:V34" si="1">SUM(T28:U28)</f>
        <v>-1.6E-2</v>
      </c>
      <c r="W28" s="83"/>
      <c r="X28" s="83"/>
      <c r="Y28" s="83"/>
      <c r="Z28" s="83"/>
      <c r="AA28" s="83"/>
      <c r="AB28" s="83"/>
    </row>
    <row r="29" spans="1:28" x14ac:dyDescent="0.3">
      <c r="A29" s="5" t="s">
        <v>43</v>
      </c>
      <c r="B29" s="6" t="s">
        <v>41</v>
      </c>
      <c r="C29" s="83"/>
      <c r="D29" s="83"/>
      <c r="E29" s="83"/>
      <c r="F29" s="85">
        <v>6.5700000000000003E-3</v>
      </c>
      <c r="G29" s="85">
        <v>1.7700000000000001E-3</v>
      </c>
      <c r="H29" s="85">
        <v>3.4499999999999999E-3</v>
      </c>
      <c r="I29" s="85">
        <v>0</v>
      </c>
      <c r="J29" s="85">
        <v>0</v>
      </c>
      <c r="K29" s="85">
        <v>0</v>
      </c>
      <c r="L29" s="85">
        <v>0</v>
      </c>
      <c r="M29" s="85">
        <v>0</v>
      </c>
      <c r="N29" s="85">
        <v>0</v>
      </c>
      <c r="O29" s="85">
        <v>0</v>
      </c>
      <c r="P29" s="85">
        <v>1.0399999999999999E-3</v>
      </c>
      <c r="Q29" s="85">
        <v>4.9600000000000002E-4</v>
      </c>
      <c r="R29" s="85">
        <v>4.9299999999999995E-4</v>
      </c>
      <c r="S29" s="85">
        <v>1.0000000000000001E-5</v>
      </c>
      <c r="T29" s="86">
        <v>-9.7000000000000003E-6</v>
      </c>
      <c r="U29" s="86">
        <v>-7.5299999999999999E-6</v>
      </c>
      <c r="V29" s="85">
        <f t="shared" si="1"/>
        <v>-1.7229999999999999E-5</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117.26600000000001</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0.56799999999999995</v>
      </c>
      <c r="I33" s="85">
        <v>0</v>
      </c>
      <c r="J33" s="85">
        <v>0</v>
      </c>
      <c r="K33" s="85">
        <v>0</v>
      </c>
      <c r="L33" s="85">
        <v>0</v>
      </c>
      <c r="M33" s="85">
        <v>0</v>
      </c>
      <c r="N33" s="85">
        <v>0</v>
      </c>
      <c r="O33" s="85">
        <v>0</v>
      </c>
      <c r="P33" s="85">
        <v>0</v>
      </c>
      <c r="Q33" s="85">
        <v>0</v>
      </c>
      <c r="R33" s="85">
        <v>0</v>
      </c>
      <c r="S33" s="85">
        <v>0.441</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5.008</v>
      </c>
      <c r="I34" s="85">
        <v>0</v>
      </c>
      <c r="J34" s="85">
        <v>0</v>
      </c>
      <c r="K34" s="85">
        <v>0</v>
      </c>
      <c r="L34" s="85">
        <v>0</v>
      </c>
      <c r="M34" s="85">
        <v>0</v>
      </c>
      <c r="N34" s="85">
        <v>0</v>
      </c>
      <c r="O34" s="85">
        <v>0</v>
      </c>
      <c r="P34" s="85">
        <v>0</v>
      </c>
      <c r="Q34" s="85">
        <v>0</v>
      </c>
      <c r="R34" s="85">
        <v>0</v>
      </c>
      <c r="S34" s="85">
        <v>3.8879999999999999</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143.965</v>
      </c>
      <c r="D6" s="24">
        <f>Gesamtüberblick!G10</f>
        <v>8.4909999999999997</v>
      </c>
      <c r="E6" s="24">
        <f>Gesamtüberblick!H10</f>
        <v>17.983000000000001</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7.9340000000000002</v>
      </c>
      <c r="N6" s="24">
        <f>Gesamtüberblick!Q10</f>
        <v>2.3719999999999999</v>
      </c>
      <c r="O6" s="24">
        <f>Gesamtüberblick!R10</f>
        <v>2.9710000000000001</v>
      </c>
      <c r="P6" s="24">
        <f>Gesamtüberblick!S10</f>
        <v>0.92600000000000005</v>
      </c>
      <c r="Q6" s="24">
        <f>Gesamtüberblick!T10</f>
        <v>-0.25700000000000001</v>
      </c>
      <c r="R6" s="24">
        <f>Gesamtüberblick!U10</f>
        <v>-0.2</v>
      </c>
      <c r="S6" s="24">
        <f>Gesamtüberblick!V10</f>
        <v>0</v>
      </c>
    </row>
    <row r="7" spans="1:19" ht="15" thickBot="1" x14ac:dyDescent="0.35">
      <c r="A7" s="16" t="s">
        <v>21</v>
      </c>
      <c r="B7" s="17" t="s">
        <v>67</v>
      </c>
      <c r="C7" s="1">
        <f>Gesamtüberblick!F11</f>
        <v>9.2699999999999993E-6</v>
      </c>
      <c r="D7" s="1">
        <f>Gesamtüberblick!G11</f>
        <v>1.57E-6</v>
      </c>
      <c r="E7" s="1">
        <f>Gesamtüberblick!H11</f>
        <v>2.96E-6</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8.5000000000000001E-7</v>
      </c>
      <c r="N7" s="1">
        <f>Gesamtüberblick!Q11</f>
        <v>4.4099999999999999E-7</v>
      </c>
      <c r="O7" s="1">
        <f>Gesamtüberblick!R11</f>
        <v>3.5900000000000003E-7</v>
      </c>
      <c r="P7" s="1">
        <f>Gesamtüberblick!S11</f>
        <v>1E-8</v>
      </c>
      <c r="Q7" s="1">
        <f>Gesamtüberblick!T11</f>
        <v>-1.51E-8</v>
      </c>
      <c r="R7" s="1">
        <f>Gesamtüberblick!U11</f>
        <v>-1.1700000000000001E-8</v>
      </c>
      <c r="S7" s="1">
        <f>Gesamtüberblick!V11</f>
        <v>0</v>
      </c>
    </row>
    <row r="8" spans="1:19" ht="15" thickBot="1" x14ac:dyDescent="0.35">
      <c r="A8" s="16" t="s">
        <v>22</v>
      </c>
      <c r="B8" s="17" t="s">
        <v>71</v>
      </c>
      <c r="C8" s="25">
        <f>Gesamtüberblick!F12</f>
        <v>0.39600000000000002</v>
      </c>
      <c r="D8" s="25">
        <f>Gesamtüberblick!G12</f>
        <v>4.1799999999999997E-2</v>
      </c>
      <c r="E8" s="25">
        <f>Gesamtüberblick!H12</f>
        <v>0.11</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4.87E-2</v>
      </c>
      <c r="N8" s="25">
        <f>Gesamtüberblick!Q12</f>
        <v>1.0800000000000001E-2</v>
      </c>
      <c r="O8" s="25">
        <f>Gesamtüberblick!R12</f>
        <v>3.0599999999999999E-2</v>
      </c>
      <c r="P8" s="25">
        <f>Gesamtüberblick!S12</f>
        <v>3.2000000000000003E-4</v>
      </c>
      <c r="Q8" s="25">
        <f>Gesamtüberblick!T12</f>
        <v>-7.2300000000000001E-4</v>
      </c>
      <c r="R8" s="25">
        <f>Gesamtüberblick!U12</f>
        <v>-5.62E-4</v>
      </c>
      <c r="S8" s="25">
        <f>Gesamtüberblick!V12</f>
        <v>0</v>
      </c>
    </row>
    <row r="9" spans="1:19" ht="15" customHeight="1" thickBot="1" x14ac:dyDescent="0.35">
      <c r="A9" s="16" t="s">
        <v>23</v>
      </c>
      <c r="B9" s="17" t="s">
        <v>72</v>
      </c>
      <c r="C9" s="25">
        <f>Gesamtüberblick!F13</f>
        <v>0.22</v>
      </c>
      <c r="D9" s="25">
        <f>Gesamtüberblick!G13</f>
        <v>8.0700000000000008E-3</v>
      </c>
      <c r="E9" s="25">
        <f>Gesamtüberblick!H13</f>
        <v>2.8500000000000001E-2</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1.44E-2</v>
      </c>
      <c r="N9" s="25">
        <f>Gesamtüberblick!Q13</f>
        <v>2.1900000000000001E-3</v>
      </c>
      <c r="O9" s="25">
        <f>Gesamtüberblick!R13</f>
        <v>1.4200000000000001E-2</v>
      </c>
      <c r="P9" s="25">
        <f>Gesamtüberblick!S13</f>
        <v>1.08E-4</v>
      </c>
      <c r="Q9" s="25">
        <f>Gesamtüberblick!T13</f>
        <v>-2.6699999999999998E-4</v>
      </c>
      <c r="R9" s="25">
        <f>Gesamtüberblick!U13</f>
        <v>-2.0799999999999999E-4</v>
      </c>
      <c r="S9" s="25">
        <f>Gesamtüberblick!V13</f>
        <v>0</v>
      </c>
    </row>
    <row r="10" spans="1:19" ht="14.25" customHeight="1" thickBot="1" x14ac:dyDescent="0.35">
      <c r="A10" s="16" t="s">
        <v>24</v>
      </c>
      <c r="B10" s="17" t="s">
        <v>73</v>
      </c>
      <c r="C10" s="25">
        <f>Gesamtüberblick!F14</f>
        <v>3.6499999999999998E-2</v>
      </c>
      <c r="D10" s="25">
        <f>Gesamtüberblick!G14</f>
        <v>1.5E-3</v>
      </c>
      <c r="E10" s="25">
        <f>Gesamtüberblick!H14</f>
        <v>4.7699999999999999E-3</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2.0999999999999999E-3</v>
      </c>
      <c r="N10" s="25">
        <f>Gesamtüberblick!Q14</f>
        <v>3.8999999999999999E-4</v>
      </c>
      <c r="O10" s="25">
        <f>Gesamtüberblick!R14</f>
        <v>1.1100000000000001E-3</v>
      </c>
      <c r="P10" s="25">
        <f>Gesamtüberblick!S14</f>
        <v>1.11E-5</v>
      </c>
      <c r="Q10" s="25">
        <f>Gesamtüberblick!T14</f>
        <v>-3.6900000000000002E-5</v>
      </c>
      <c r="R10" s="25">
        <f>Gesamtüberblick!U14</f>
        <v>-2.8600000000000001E-5</v>
      </c>
      <c r="S10" s="25">
        <f>Gesamtüberblick!V14</f>
        <v>0</v>
      </c>
    </row>
    <row r="11" spans="1:19" ht="15" thickBot="1" x14ac:dyDescent="0.35">
      <c r="A11" s="16" t="s">
        <v>25</v>
      </c>
      <c r="B11" s="17" t="s">
        <v>68</v>
      </c>
      <c r="C11" s="24">
        <f>Gesamtüberblick!F15</f>
        <v>4.5999999999999999E-3</v>
      </c>
      <c r="D11" s="24">
        <f>Gesamtüberblick!G15</f>
        <v>2.51E-5</v>
      </c>
      <c r="E11" s="24">
        <f>Gesamtüberblick!H15</f>
        <v>8.4300000000000003E-5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4.9799999999999998E-5</v>
      </c>
      <c r="N11" s="24">
        <f>Gesamtüberblick!Q15</f>
        <v>7.17E-6</v>
      </c>
      <c r="O11" s="24">
        <f>Gesamtüberblick!R15</f>
        <v>6.41E-5</v>
      </c>
      <c r="P11" s="24">
        <f>Gesamtüberblick!S15</f>
        <v>4.43E-8</v>
      </c>
      <c r="Q11" s="24">
        <f>Gesamtüberblick!T15</f>
        <v>-5.0600000000000003E-8</v>
      </c>
      <c r="R11" s="24">
        <f>Gesamtüberblick!U15</f>
        <v>-3.9300000000000001E-8</v>
      </c>
      <c r="S11" s="24">
        <f>Gesamtüberblick!V15</f>
        <v>0</v>
      </c>
    </row>
    <row r="12" spans="1:19" ht="15" thickBot="1" x14ac:dyDescent="0.35">
      <c r="A12" s="16" t="s">
        <v>26</v>
      </c>
      <c r="B12" s="17" t="s">
        <v>29</v>
      </c>
      <c r="C12" s="24">
        <f>Gesamtüberblick!F16</f>
        <v>1582.2570000000001</v>
      </c>
      <c r="D12" s="24">
        <f>Gesamtüberblick!G16</f>
        <v>137.32</v>
      </c>
      <c r="E12" s="24">
        <f>Gesamtüberblick!H16</f>
        <v>307.012</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105.21599999999999</v>
      </c>
      <c r="N12" s="24">
        <f>Gesamtüberblick!Q16</f>
        <v>38.444000000000003</v>
      </c>
      <c r="O12" s="24">
        <f>Gesamtüberblick!R16</f>
        <v>37.996000000000002</v>
      </c>
      <c r="P12" s="24">
        <f>Gesamtüberblick!S16</f>
        <v>0.86499999999999999</v>
      </c>
      <c r="Q12" s="24">
        <f>Gesamtüberblick!T16</f>
        <v>-3.8519999999999999</v>
      </c>
      <c r="R12" s="24">
        <f>Gesamtüberblick!U16</f>
        <v>-2.9910000000000001</v>
      </c>
      <c r="S12" s="24">
        <f>Gesamtüberblick!V16</f>
        <v>0</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150.649</v>
      </c>
      <c r="D4" s="24">
        <f>Gesamtüberblick!G17</f>
        <v>1.4179999999999999</v>
      </c>
      <c r="E4" s="24">
        <f>Gesamtüberblick!H17</f>
        <v>9.4079999999999995</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5.532</v>
      </c>
      <c r="N4" s="24">
        <f>Gesamtüberblick!Q17</f>
        <v>0.38700000000000001</v>
      </c>
      <c r="O4" s="24">
        <f>Gesamtüberblick!R17</f>
        <v>7.1340000000000003</v>
      </c>
      <c r="P4" s="24">
        <f>Gesamtüberblick!S17</f>
        <v>1.2E-2</v>
      </c>
      <c r="Q4" s="24">
        <f>Gesamtüberblick!T17</f>
        <v>-0.16300000000000001</v>
      </c>
      <c r="R4" s="24">
        <f>Gesamtüberblick!U17</f>
        <v>-0.126</v>
      </c>
      <c r="S4" s="24">
        <f>Gesamtüberblick!V17</f>
        <v>0</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150.649</v>
      </c>
      <c r="D6" s="24">
        <f>Gesamtüberblick!G19</f>
        <v>1.4179999999999999</v>
      </c>
      <c r="E6" s="24">
        <f>Gesamtüberblick!H19</f>
        <v>9.4079999999999995</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5.532</v>
      </c>
      <c r="N6" s="24">
        <f>Gesamtüberblick!Q19</f>
        <v>0.38700000000000001</v>
      </c>
      <c r="O6" s="24">
        <f>Gesamtüberblick!R19</f>
        <v>7.1340000000000003</v>
      </c>
      <c r="P6" s="24">
        <f>Gesamtüberblick!S19</f>
        <v>1.2E-2</v>
      </c>
      <c r="Q6" s="24">
        <f>Gesamtüberblick!T19</f>
        <v>-0.16300000000000001</v>
      </c>
      <c r="R6" s="24">
        <f>Gesamtüberblick!U19</f>
        <v>-0.126</v>
      </c>
      <c r="S6" s="24">
        <f>Gesamtüberblick!V19</f>
        <v>0</v>
      </c>
    </row>
    <row r="7" spans="1:19" ht="15" thickBot="1" x14ac:dyDescent="0.35">
      <c r="A7" s="18" t="s">
        <v>32</v>
      </c>
      <c r="B7" s="17" t="s">
        <v>75</v>
      </c>
      <c r="C7" s="24">
        <f>Gesamtüberblick!F20</f>
        <v>1588.807</v>
      </c>
      <c r="D7" s="24">
        <f>Gesamtüberblick!G20</f>
        <v>131.464</v>
      </c>
      <c r="E7" s="24">
        <f>Gesamtüberblick!H20</f>
        <v>302.29300000000001</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106.556</v>
      </c>
      <c r="N7" s="24">
        <f>Gesamtüberblick!Q20</f>
        <v>36.786000000000001</v>
      </c>
      <c r="O7" s="24">
        <f>Gesamtüberblick!R20</f>
        <v>42.094000000000001</v>
      </c>
      <c r="P7" s="24">
        <f>Gesamtüberblick!S20</f>
        <v>0.83499999999999996</v>
      </c>
      <c r="Q7" s="24">
        <f>Gesamtüberblick!T20</f>
        <v>-3.9980000000000002</v>
      </c>
      <c r="R7" s="24">
        <f>Gesamtüberblick!U20</f>
        <v>-3.1040000000000001</v>
      </c>
      <c r="S7" s="24">
        <f>Gesamtüberblick!V20</f>
        <v>0</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1588.807</v>
      </c>
      <c r="D9" s="24">
        <f>Gesamtüberblick!G22</f>
        <v>131.464</v>
      </c>
      <c r="E9" s="24">
        <f>Gesamtüberblick!H22</f>
        <v>302.29300000000001</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106.556</v>
      </c>
      <c r="N9" s="24">
        <f>Gesamtüberblick!Q22</f>
        <v>36.786000000000001</v>
      </c>
      <c r="O9" s="24">
        <f>Gesamtüberblick!R22</f>
        <v>42.094000000000001</v>
      </c>
      <c r="P9" s="24">
        <f>Gesamtüberblick!S22</f>
        <v>0.83499999999999996</v>
      </c>
      <c r="Q9" s="24">
        <f>Gesamtüberblick!T22</f>
        <v>-3.9980000000000002</v>
      </c>
      <c r="R9" s="24">
        <f>Gesamtüberblick!U22</f>
        <v>-3.1040000000000001</v>
      </c>
      <c r="S9" s="24">
        <f>Gesamtüberblick!V22</f>
        <v>0</v>
      </c>
    </row>
    <row r="10" spans="1:19" ht="15" thickBot="1" x14ac:dyDescent="0.35">
      <c r="A10" s="18" t="s">
        <v>35</v>
      </c>
      <c r="B10" s="17" t="s">
        <v>8</v>
      </c>
      <c r="C10" s="24">
        <f>Gesamtüberblick!F23</f>
        <v>119.408</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3.8700000000000002E-3</v>
      </c>
      <c r="D4" s="1">
        <f>Gesamtüberblick!G27</f>
        <v>8.2799999999999993E-5</v>
      </c>
      <c r="E4" s="1">
        <f>Gesamtüberblick!H27</f>
        <v>3.0899999999999998E-4</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1.44E-4</v>
      </c>
      <c r="N4" s="1">
        <f>Gesamtüberblick!Q27</f>
        <v>2.3200000000000001E-5</v>
      </c>
      <c r="O4" s="1">
        <f>Gesamtüberblick!R27</f>
        <v>9.5099999999999994E-5</v>
      </c>
      <c r="P4" s="1">
        <f>Gesamtüberblick!S27</f>
        <v>1.22E-6</v>
      </c>
      <c r="Q4" s="1">
        <f>Gesamtüberblick!T27</f>
        <v>-4.6E-6</v>
      </c>
      <c r="R4" s="1">
        <f>Gesamtüberblick!U27</f>
        <v>-3.5700000000000001E-6</v>
      </c>
      <c r="S4" s="1">
        <f>Gesamtüberblick!V27</f>
        <v>-8.1699999999999997E-6</v>
      </c>
    </row>
    <row r="5" spans="1:19" ht="15" thickBot="1" x14ac:dyDescent="0.35">
      <c r="A5" s="12" t="s">
        <v>78</v>
      </c>
      <c r="B5" s="13" t="s">
        <v>8</v>
      </c>
      <c r="C5" s="1">
        <f>Gesamtüberblick!F28</f>
        <v>13.821</v>
      </c>
      <c r="D5" s="1">
        <f>Gesamtüberblick!G28</f>
        <v>6.0620000000000003</v>
      </c>
      <c r="E5" s="1">
        <f>Gesamtüberblick!H28</f>
        <v>726.71400000000006</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2.1949999999999998</v>
      </c>
      <c r="N5" s="1">
        <f>Gesamtüberblick!Q28</f>
        <v>1.732</v>
      </c>
      <c r="O5" s="1">
        <f>Gesamtüberblick!R28</f>
        <v>1.012</v>
      </c>
      <c r="P5" s="1">
        <f>Gesamtüberblick!S28</f>
        <v>4.298</v>
      </c>
      <c r="Q5" s="1">
        <f>Gesamtüberblick!T28</f>
        <v>-8.9999999999999993E-3</v>
      </c>
      <c r="R5" s="1">
        <f>Gesamtüberblick!U28</f>
        <v>-7.0000000000000001E-3</v>
      </c>
      <c r="S5" s="1">
        <f>Gesamtüberblick!V28</f>
        <v>-1.6E-2</v>
      </c>
    </row>
    <row r="6" spans="1:19" ht="15" thickBot="1" x14ac:dyDescent="0.35">
      <c r="A6" s="12" t="s">
        <v>43</v>
      </c>
      <c r="B6" s="13" t="s">
        <v>8</v>
      </c>
      <c r="C6" s="1">
        <f>Gesamtüberblick!F29</f>
        <v>6.5700000000000003E-3</v>
      </c>
      <c r="D6" s="1">
        <f>Gesamtüberblick!G29</f>
        <v>1.7700000000000001E-3</v>
      </c>
      <c r="E6" s="1">
        <f>Gesamtüberblick!H29</f>
        <v>3.4499999999999999E-3</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1.0399999999999999E-3</v>
      </c>
      <c r="N6" s="1">
        <f>Gesamtüberblick!Q29</f>
        <v>4.9600000000000002E-4</v>
      </c>
      <c r="O6" s="1">
        <f>Gesamtüberblick!R29</f>
        <v>4.9299999999999995E-4</v>
      </c>
      <c r="P6" s="1">
        <f>Gesamtüberblick!S29</f>
        <v>1.0000000000000001E-5</v>
      </c>
      <c r="Q6" s="1">
        <f>Gesamtüberblick!T29</f>
        <v>-9.7000000000000003E-6</v>
      </c>
      <c r="R6" s="1">
        <f>Gesamtüberblick!U29</f>
        <v>-7.5299999999999999E-6</v>
      </c>
      <c r="S6" s="1">
        <f>Gesamtüberblick!V29</f>
        <v>-1.7229999999999999E-5</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117.26600000000001</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0.56799999999999995</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0.441</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5.008</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3.8879999999999999</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