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45" yWindow="4965" windowWidth="14310" windowHeight="11685"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V33" i="4" l="1"/>
  <c r="U33" i="4"/>
  <c r="T33" i="4"/>
  <c r="R33" i="4"/>
  <c r="O33" i="4"/>
  <c r="N33" i="4"/>
  <c r="M33" i="4"/>
  <c r="L33" i="4"/>
  <c r="K33" i="4"/>
  <c r="J33" i="4"/>
  <c r="I33" i="4"/>
  <c r="E33" i="4"/>
  <c r="D33" i="4"/>
  <c r="C33" i="4"/>
  <c r="V32" i="4"/>
  <c r="U32" i="4"/>
  <c r="T32" i="4"/>
  <c r="S32" i="4"/>
  <c r="R32" i="4"/>
  <c r="Q32" i="4"/>
  <c r="P32" i="4"/>
  <c r="O32" i="4"/>
  <c r="N32" i="4"/>
  <c r="M32" i="4"/>
  <c r="L32" i="4"/>
  <c r="K32" i="4"/>
  <c r="J32" i="4"/>
  <c r="I32" i="4"/>
  <c r="H32" i="4"/>
  <c r="G32" i="4"/>
  <c r="F32" i="4"/>
  <c r="E32" i="4"/>
  <c r="D32" i="4"/>
  <c r="C32" i="4"/>
  <c r="G21" i="6" l="1"/>
  <c r="D21" i="6"/>
  <c r="F34" i="6" l="1"/>
  <c r="F33" i="4"/>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Q33" i="4"/>
  <c r="P33" i="4"/>
  <c r="H33" i="4"/>
  <c r="G33" i="4"/>
  <c r="P35" i="7" l="1"/>
  <c r="P41" i="6" s="1"/>
  <c r="P35" i="6"/>
  <c r="S33" i="4"/>
  <c r="S37" i="6"/>
  <c r="S35" i="6"/>
  <c r="F36" i="4"/>
  <c r="F38" i="4"/>
  <c r="F8" i="6"/>
  <c r="D32" i="6"/>
  <c r="F31" i="4"/>
  <c r="D8"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I21" i="6"/>
  <c r="H21"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22" i="7"/>
  <c r="I22" i="6"/>
  <c r="G6" i="6"/>
  <c r="T37" i="6"/>
  <c r="W37" i="6" s="1"/>
  <c r="D5" i="4"/>
  <c r="E8" i="4"/>
  <c r="I6" i="6"/>
  <c r="F35" i="6" l="1"/>
  <c r="G22" i="6"/>
  <c r="T35" i="6"/>
  <c r="W35" i="6" s="1"/>
  <c r="D8" i="6"/>
  <c r="F32" i="6"/>
  <c r="I8" i="6"/>
  <c r="F37" i="6"/>
  <c r="S32" i="6"/>
  <c r="F21" i="6"/>
  <c r="S34" i="6"/>
</calcChain>
</file>

<file path=xl/sharedStrings.xml><?xml version="1.0" encoding="utf-8"?>
<sst xmlns="http://schemas.openxmlformats.org/spreadsheetml/2006/main" count="588" uniqueCount="198">
  <si>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</si>
  <si>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</si>
  <si>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</si>
  <si>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</si>
  <si>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</si>
  <si>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</si>
  <si>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</si>
  <si>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</si>
  <si>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</si>
  <si>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</si>
  <si>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</si>
  <si>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</si>
  <si>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</si>
  <si>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</si>
  <si>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</si>
  <si>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</si>
  <si>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</si>
  <si>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</si>
  <si>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</si>
  <si>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</si>
  <si>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</si>
  <si>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</si>
  <si>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</si>
  <si>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</si>
  <si>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</si>
  <si>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</si>
  <si>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</si>
  <si>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</si>
  <si>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</si>
  <si>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</si>
  <si>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</si>
  <si>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</si>
  <si>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</si>
  <si>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</si>
  <si>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</si>
  <si>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</si>
  <si>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</si>
  <si>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</si>
  <si>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</si>
  <si>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</si>
  <si>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</si>
  <si>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</si>
  <si>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</si>
  <si>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</si>
  <si>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</si>
  <si>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</si>
  <si>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</si>
  <si>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</si>
  <si>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</si>
  <si>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</si>
  <si>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</si>
  <si>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</si>
  <si>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</si>
  <si>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</si>
  <si>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</si>
  <si>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</si>
  <si>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</si>
  <si>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</si>
  <si>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</si>
  <si>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</si>
  <si>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</si>
  <si>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</si>
  <si>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</si>
  <si>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</si>
  <si>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</si>
  <si>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</si>
  <si>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</si>
  <si>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</si>
  <si>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</si>
  <si>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</si>
  <si>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</si>
  <si>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</si>
  <si>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</si>
  <si>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</si>
  <si>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</si>
  <si>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</si>
  <si>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</si>
  <si>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</si>
  <si>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</si>
  <si>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</si>
  <si>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</si>
  <si>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</si>
  <si>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</si>
  <si>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</si>
  <si>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</si>
  <si>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</si>
  <si>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</si>
  <si>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</si>
  <si>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</si>
  <si>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</si>
  <si>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</si>
  <si>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</si>
  <si>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</si>
  <si>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</si>
  <si>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</si>
  <si>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</si>
  <si>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</si>
  <si>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</si>
  <si>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</si>
  <si>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</si>
  <si>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</si>
  <si>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</si>
  <si>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</si>
  <si>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</si>
  <si>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</si>
  <si>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</si>
  <si>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</si>
  <si>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</si>
  <si>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</si>
  <si>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</si>
  <si>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</si>
  <si>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</si>
  <si>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</si>
  <si>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</si>
  <si>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</si>
  <si>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</si>
  <si>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</si>
  <si>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</si>
  <si>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</si>
  <si>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</si>
  <si>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</si>
  <si>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</si>
  <si>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</si>
  <si>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</si>
  <si>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</si>
  <si>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</si>
  <si>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</si>
  <si>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</si>
  <si>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</si>
  <si>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</si>
  <si>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</si>
  <si>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</si>
  <si>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r>
      <t>kg CO</t>
    </r>
    <r>
      <rPr>
        <vertAlign val="subscript"/>
        <sz val="8"/>
        <color theme="1"/>
        <rFont val="Calibri"/>
        <family val="2"/>
        <scheme val="minor"/>
      </rPr>
      <t>2</t>
    </r>
  </si>
  <si>
    <t>C-Gehalt</t>
  </si>
  <si>
    <t>ODP</t>
  </si>
  <si>
    <t>kg CFC-11</t>
  </si>
  <si>
    <t>AP</t>
  </si>
  <si>
    <r>
      <t>kg SO</t>
    </r>
    <r>
      <rPr>
        <vertAlign val="subscript"/>
        <sz val="8"/>
        <color theme="1"/>
        <rFont val="Calibri"/>
        <family val="2"/>
        <scheme val="minor"/>
      </rPr>
      <t>2</t>
    </r>
  </si>
  <si>
    <t>EP</t>
  </si>
  <si>
    <r>
      <t>kg PO</t>
    </r>
    <r>
      <rPr>
        <vertAlign val="subscript"/>
        <sz val="8"/>
        <color theme="1"/>
        <rFont val="Calibri"/>
        <family val="2"/>
        <scheme val="minor"/>
      </rPr>
      <t>4</t>
    </r>
    <r>
      <rPr>
        <vertAlign val="superscript"/>
        <sz val="8"/>
        <color theme="1"/>
        <rFont val="Calibri"/>
        <family val="2"/>
        <scheme val="minor"/>
      </rPr>
      <t>3-</t>
    </r>
  </si>
  <si>
    <t>POCP</t>
  </si>
  <si>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4</t>
    </r>
  </si>
  <si>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</si>
  <si>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</si>
  <si>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</si>
  <si>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</si>
  <si>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</si>
  <si>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</si>
  <si>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</si>
  <si>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</si>
  <si>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</si>
  <si>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</si>
  <si>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</si>
  <si>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</si>
  <si>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</si>
  <si>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</si>
  <si>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</si>
  <si>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</si>
  <si>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</si>
  <si>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</si>
  <si>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</si>
  <si>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</si>
  <si>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</si>
  <si>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</si>
  <si>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</si>
  <si>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</si>
  <si>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</si>
  <si>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</si>
  <si>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</si>
  <si>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</si>
  <si>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</si>
  <si>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</si>
  <si>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</si>
  <si>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</si>
  <si>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</si>
  <si>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</si>
  <si>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</si>
  <si>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</si>
  <si>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</si>
  <si>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</si>
  <si>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</si>
  <si>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</si>
  <si>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</si>
  <si>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</si>
  <si>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</si>
  <si>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</si>
  <si>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</si>
  <si>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</si>
  <si>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</si>
  <si>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</si>
  <si>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</si>
  <si>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</si>
  <si>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</si>
  <si>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</si>
  <si>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</si>
  <si>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TW 30</t>
  </si>
  <si>
    <t>GWP C-Gehalt</t>
  </si>
  <si>
    <t>GWP Summe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</si>
</sst>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5"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b/>
      <sz val="9"/>
      <color theme="1"/>
      <name val="Calibri"/>
      <family val="2"/>
      <scheme val="minor"/>
    </font>
    <font>
      <sz val="9"/>
      <color rgb="FF000000"/>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24">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22" fillId="0" borderId="9" xfId="0" applyFont="1" applyBorder="1" applyAlignment="1">
      <alignment horizontal="justify" vertical="center" wrapText="1"/>
    </xf>
    <xf numFmtId="0" fontId="1" fillId="0" borderId="10" xfId="0" applyFont="1" applyBorder="1" applyAlignment="1">
      <alignment horizontal="justify" vertical="center" wrapText="1"/>
    </xf>
    <xf numFmtId="11" fontId="23" fillId="0" borderId="10" xfId="0" applyNumberFormat="1" applyFont="1" applyBorder="1" applyAlignment="1">
      <alignment horizontal="center" vertical="center" wrapText="1"/>
    </xf>
    <xf numFmtId="11" fontId="1" fillId="0" borderId="0" xfId="0" applyNumberFormat="1" applyFont="1"/>
    <xf numFmtId="0" fontId="1" fillId="0" borderId="0" xfId="0" applyFont="1"/>
    <xf numFmtId="11" fontId="5" fillId="0" borderId="25" xfId="0" applyNumberFormat="1" applyFont="1" applyBorder="1" applyAlignment="1">
      <alignment horizontal="center" vertical="center" wrapText="1"/>
    </xf>
    <xf numFmtId="11" fontId="5" fillId="0" borderId="26"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165" fontId="16" fillId="0" borderId="1" xfId="2" applyNumberFormat="1" applyFont="1" applyFill="1" applyBorder="1" applyAlignment="1">
      <alignment horizontal="center" vertical="center" wrapText="1"/>
    </xf>
    <xf numFmtId="0" fontId="24"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80" zoomScaleNormal="80" workbookViewId="0">
      <pane xSplit="10" ySplit="11" topLeftCell="P12" activePane="bottomRight" state="frozen"/>
      <selection pane="topRight" activeCell="K1" sqref="K1"/>
      <selection pane="bottomLeft" activeCell="A12" sqref="A12"/>
      <selection pane="bottomRight" activeCell="AA26" sqref="AA26"/>
    </sheetView>
  </sheetViews>
  <sheetFormatPr baseColWidth="10" defaultRowHeight="15" x14ac:dyDescent="0.25"/>
  <cols>
    <col min="3" max="5" width="11.5703125" style="89"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7"/>
    </row>
    <row r="3" spans="1:19" x14ac:dyDescent="0.25">
      <c r="A3" s="73" t="s">
        <v>10</v>
      </c>
      <c r="B3" s="73" t="s">
        <v>0</v>
      </c>
      <c r="C3" s="82" t="s">
        <v>29</v>
      </c>
      <c r="D3" s="82" t="s">
        <v>30</v>
      </c>
      <c r="E3" s="82" t="s">
        <v>31</v>
      </c>
      <c r="F3" s="82" t="s">
        <v>129</v>
      </c>
      <c r="G3" s="82" t="s">
        <v>2</v>
      </c>
      <c r="H3" s="82" t="s">
        <v>3</v>
      </c>
      <c r="I3" s="82" t="s">
        <v>14</v>
      </c>
      <c r="J3" s="82" t="s">
        <v>15</v>
      </c>
      <c r="K3" s="82" t="s">
        <v>16</v>
      </c>
      <c r="L3" s="82" t="s">
        <v>17</v>
      </c>
      <c r="M3" s="82" t="s">
        <v>18</v>
      </c>
      <c r="N3" s="82" t="s">
        <v>19</v>
      </c>
      <c r="O3" s="82" t="s">
        <v>20</v>
      </c>
      <c r="P3" s="82" t="s">
        <v>4</v>
      </c>
      <c r="Q3" s="82" t="s">
        <v>5</v>
      </c>
      <c r="R3" s="82" t="s">
        <v>6</v>
      </c>
      <c r="S3" s="82" t="s">
        <v>7</v>
      </c>
    </row>
    <row r="4" spans="1:19" x14ac:dyDescent="0.25">
      <c r="A4" s="74"/>
      <c r="B4" s="80" t="s">
        <v>130</v>
      </c>
      <c r="C4" s="118"/>
      <c r="D4" s="84"/>
      <c r="E4" s="84"/>
      <c r="F4" s="84"/>
      <c r="G4" s="84"/>
      <c r="H4" s="84"/>
      <c r="I4" s="84"/>
      <c r="J4" s="84"/>
      <c r="K4" s="84"/>
      <c r="L4" s="84"/>
      <c r="M4" s="84"/>
      <c r="N4" s="84"/>
      <c r="O4" s="84"/>
      <c r="P4" s="84"/>
      <c r="Q4" s="84"/>
      <c r="R4" s="84"/>
      <c r="S4" s="84"/>
    </row>
    <row r="5" spans="1:19" x14ac:dyDescent="0.25">
      <c r="A5" s="75" t="s">
        <v>155</v>
      </c>
      <c r="B5" s="81" t="s">
        <v>173</v>
      </c>
      <c r="C5" s="119"/>
      <c r="D5" s="85"/>
      <c r="E5" s="85"/>
      <c r="F5" s="85"/>
      <c r="G5" s="85"/>
      <c r="H5" s="85"/>
      <c r="I5" s="85"/>
      <c r="J5" s="85"/>
      <c r="K5" s="85"/>
      <c r="L5" s="85"/>
      <c r="M5" s="85"/>
      <c r="N5" s="85"/>
      <c r="O5" s="85"/>
      <c r="P5" s="85"/>
      <c r="Q5" s="85"/>
      <c r="R5" s="85"/>
      <c r="S5" s="85"/>
    </row>
    <row r="6" spans="1:19" x14ac:dyDescent="0.25">
      <c r="A6" s="75" t="s">
        <v>156</v>
      </c>
      <c r="B6" s="77" t="s">
        <v>174</v>
      </c>
      <c r="C6" s="83"/>
      <c r="D6" s="83"/>
      <c r="E6" s="83"/>
      <c r="F6" s="78">
        <v>33.676790449687338</v>
      </c>
      <c r="G6" s="83">
        <v>0.79803902237886304</v>
      </c>
      <c r="H6" s="83">
        <v>4.7882341342731796E-2</v>
      </c>
      <c r="I6" s="83">
        <v>0</v>
      </c>
      <c r="J6" s="83">
        <v>0</v>
      </c>
      <c r="K6" s="83">
        <v>0</v>
      </c>
      <c r="L6" s="83">
        <v>0</v>
      </c>
      <c r="M6" s="83">
        <v>0</v>
      </c>
      <c r="N6" s="83">
        <v>0</v>
      </c>
      <c r="O6" s="83">
        <v>0</v>
      </c>
      <c r="P6" s="83">
        <v>0.16480686916647017</v>
      </c>
      <c r="Q6" s="83">
        <v>0.27518586978581516</v>
      </c>
      <c r="R6" s="83">
        <v>0</v>
      </c>
      <c r="S6" s="78">
        <v>1.6894498773722886</v>
      </c>
    </row>
    <row r="7" spans="1:19" x14ac:dyDescent="0.25">
      <c r="A7" s="75" t="s">
        <v>133</v>
      </c>
      <c r="B7" s="77" t="s">
        <v>174</v>
      </c>
      <c r="C7" s="120"/>
      <c r="D7" s="120"/>
      <c r="E7" s="120"/>
      <c r="F7" s="120">
        <v>-101.11263</v>
      </c>
      <c r="G7" s="120">
        <v>0</v>
      </c>
      <c r="H7" s="120">
        <v>0</v>
      </c>
      <c r="I7" s="91">
        <v>0</v>
      </c>
      <c r="J7" s="91">
        <v>0</v>
      </c>
      <c r="K7" s="91">
        <v>0</v>
      </c>
      <c r="L7" s="91">
        <v>0</v>
      </c>
      <c r="M7" s="91">
        <v>0</v>
      </c>
      <c r="N7" s="91">
        <v>0</v>
      </c>
      <c r="O7" s="91">
        <v>0</v>
      </c>
      <c r="P7" s="83">
        <v>0</v>
      </c>
      <c r="Q7" s="120">
        <v>0</v>
      </c>
      <c r="R7" s="120">
        <v>0</v>
      </c>
      <c r="S7" s="120">
        <v>84.892546828740009</v>
      </c>
    </row>
    <row r="8" spans="1:19" x14ac:dyDescent="0.25">
      <c r="A8" s="76" t="s">
        <v>157</v>
      </c>
      <c r="B8" s="77" t="s">
        <v>174</v>
      </c>
      <c r="C8" s="78"/>
      <c r="D8" s="78"/>
      <c r="E8" s="78"/>
      <c r="F8" s="78">
        <v>-67.435839550312664</v>
      </c>
      <c r="G8" s="78">
        <v>0.79803902237886304</v>
      </c>
      <c r="H8" s="78">
        <v>4.7882341342731796E-2</v>
      </c>
      <c r="I8" s="91">
        <v>0</v>
      </c>
      <c r="J8" s="91">
        <v>0</v>
      </c>
      <c r="K8" s="91">
        <v>0</v>
      </c>
      <c r="L8" s="91">
        <v>0</v>
      </c>
      <c r="M8" s="91">
        <v>0</v>
      </c>
      <c r="N8" s="91">
        <v>0</v>
      </c>
      <c r="O8" s="91">
        <v>0</v>
      </c>
      <c r="P8" s="78">
        <v>0.16480686916647017</v>
      </c>
      <c r="Q8" s="78">
        <v>0.27518586978581516</v>
      </c>
      <c r="R8" s="92">
        <v>0</v>
      </c>
      <c r="S8" s="78">
        <v>86.581996706112292</v>
      </c>
    </row>
    <row r="9" spans="1:19" x14ac:dyDescent="0.25">
      <c r="A9" s="76" t="s">
        <v>134</v>
      </c>
      <c r="B9" s="77" t="s">
        <v>135</v>
      </c>
      <c r="C9" s="78"/>
      <c r="D9" s="78"/>
      <c r="E9" s="78"/>
      <c r="F9" s="78">
        <v>2.4200449066482154E-10</v>
      </c>
      <c r="G9" s="78">
        <v>5.6865066276638978E-12</v>
      </c>
      <c r="H9" s="78">
        <v>3.4119039765983467E-13</v>
      </c>
      <c r="I9" s="91">
        <v>0</v>
      </c>
      <c r="J9" s="91">
        <v>0</v>
      </c>
      <c r="K9" s="91">
        <v>0</v>
      </c>
      <c r="L9" s="91">
        <v>0</v>
      </c>
      <c r="M9" s="91">
        <v>0</v>
      </c>
      <c r="N9" s="91">
        <v>0</v>
      </c>
      <c r="O9" s="91">
        <v>0</v>
      </c>
      <c r="P9" s="78">
        <v>7.6242871027494514E-12</v>
      </c>
      <c r="Q9" s="78">
        <v>1.9608643543668616E-12</v>
      </c>
      <c r="R9" s="78">
        <v>0</v>
      </c>
      <c r="S9" s="78">
        <v>1.6645403781578092E-11</v>
      </c>
    </row>
    <row r="10" spans="1:19" x14ac:dyDescent="0.25">
      <c r="A10" s="75" t="s">
        <v>136</v>
      </c>
      <c r="B10" s="77" t="s">
        <v>175</v>
      </c>
      <c r="C10" s="78"/>
      <c r="D10" s="78"/>
      <c r="E10" s="78"/>
      <c r="F10" s="78">
        <v>5.2506308647531461E-2</v>
      </c>
      <c r="G10" s="78">
        <v>3.4912849438017853E-3</v>
      </c>
      <c r="H10" s="78">
        <v>2.0947709662810774E-4</v>
      </c>
      <c r="I10" s="91">
        <v>0</v>
      </c>
      <c r="J10" s="91">
        <v>0</v>
      </c>
      <c r="K10" s="91">
        <v>0</v>
      </c>
      <c r="L10" s="91">
        <v>0</v>
      </c>
      <c r="M10" s="91">
        <v>0</v>
      </c>
      <c r="N10" s="91">
        <v>0</v>
      </c>
      <c r="O10" s="91">
        <v>0</v>
      </c>
      <c r="P10" s="78">
        <v>9.0297485910533718E-4</v>
      </c>
      <c r="Q10" s="78">
        <v>1.2038913599316491E-3</v>
      </c>
      <c r="R10" s="78">
        <v>0</v>
      </c>
      <c r="S10" s="78">
        <v>1.0144170777083867E-2</v>
      </c>
    </row>
    <row r="11" spans="1:19" x14ac:dyDescent="0.25">
      <c r="A11" s="75" t="s">
        <v>138</v>
      </c>
      <c r="B11" s="77" t="s">
        <v>176</v>
      </c>
      <c r="C11" s="78"/>
      <c r="D11" s="78"/>
      <c r="E11" s="78"/>
      <c r="F11" s="78">
        <v>7.1723681323892265E-3</v>
      </c>
      <c r="G11" s="78">
        <v>8.5713935772341603E-4</v>
      </c>
      <c r="H11" s="78">
        <v>5.1428361463404967E-5</v>
      </c>
      <c r="I11" s="91">
        <v>0</v>
      </c>
      <c r="J11" s="91">
        <v>0</v>
      </c>
      <c r="K11" s="91">
        <v>0</v>
      </c>
      <c r="L11" s="91">
        <v>0</v>
      </c>
      <c r="M11" s="91">
        <v>0</v>
      </c>
      <c r="N11" s="91">
        <v>0</v>
      </c>
      <c r="O11" s="91">
        <v>0</v>
      </c>
      <c r="P11" s="78">
        <v>1.5732026640193753E-4</v>
      </c>
      <c r="Q11" s="78">
        <v>2.9556529576669534E-4</v>
      </c>
      <c r="R11" s="78">
        <v>0</v>
      </c>
      <c r="S11" s="78">
        <v>1.3800954213786518E-3</v>
      </c>
    </row>
    <row r="12" spans="1:19" x14ac:dyDescent="0.25">
      <c r="A12" s="75" t="s">
        <v>140</v>
      </c>
      <c r="B12" s="77" t="s">
        <v>177</v>
      </c>
      <c r="C12" s="78"/>
      <c r="D12" s="78"/>
      <c r="E12" s="78"/>
      <c r="F12" s="78">
        <v>5.8727627312776878E-3</v>
      </c>
      <c r="G12" s="78">
        <v>-1.1909250900160151E-3</v>
      </c>
      <c r="H12" s="78">
        <v>-7.1455505400960827E-5</v>
      </c>
      <c r="I12" s="91">
        <v>0</v>
      </c>
      <c r="J12" s="91">
        <v>0</v>
      </c>
      <c r="K12" s="91">
        <v>0</v>
      </c>
      <c r="L12" s="91">
        <v>0</v>
      </c>
      <c r="M12" s="91">
        <v>0</v>
      </c>
      <c r="N12" s="91">
        <v>0</v>
      </c>
      <c r="O12" s="91">
        <v>0</v>
      </c>
      <c r="P12" s="78">
        <v>1.3298209953513322E-4</v>
      </c>
      <c r="Q12" s="78">
        <v>-4.1066382414345224E-4</v>
      </c>
      <c r="R12" s="78">
        <v>0</v>
      </c>
      <c r="S12" s="78">
        <v>9.7480875236685216E-4</v>
      </c>
    </row>
    <row r="13" spans="1:19" x14ac:dyDescent="0.25">
      <c r="A13" s="75" t="s">
        <v>142</v>
      </c>
      <c r="B13" s="77" t="s">
        <v>143</v>
      </c>
      <c r="C13" s="78"/>
      <c r="D13" s="78"/>
      <c r="E13" s="78"/>
      <c r="F13" s="78">
        <v>6.5668114753237927E-5</v>
      </c>
      <c r="G13" s="78">
        <v>5.879837529393002E-8</v>
      </c>
      <c r="H13" s="78">
        <v>3.5279025176358043E-9</v>
      </c>
      <c r="I13" s="91">
        <v>0</v>
      </c>
      <c r="J13" s="91">
        <v>0</v>
      </c>
      <c r="K13" s="91">
        <v>0</v>
      </c>
      <c r="L13" s="91">
        <v>0</v>
      </c>
      <c r="M13" s="91">
        <v>0</v>
      </c>
      <c r="N13" s="91">
        <v>0</v>
      </c>
      <c r="O13" s="91">
        <v>0</v>
      </c>
      <c r="P13" s="78">
        <v>7.8834990226732516E-8</v>
      </c>
      <c r="Q13" s="78">
        <v>2.0275301825493116E-8</v>
      </c>
      <c r="R13" s="78">
        <v>0</v>
      </c>
      <c r="S13" s="78">
        <v>5.8310425184666114E-7</v>
      </c>
    </row>
    <row r="14" spans="1:19" x14ac:dyDescent="0.25">
      <c r="A14" s="75" t="s">
        <v>144</v>
      </c>
      <c r="B14" s="77" t="s">
        <v>178</v>
      </c>
      <c r="C14" s="78"/>
      <c r="D14" s="78"/>
      <c r="E14" s="78"/>
      <c r="F14" s="78">
        <v>119.17015823906561</v>
      </c>
      <c r="G14" s="88">
        <v>10.821227837583086</v>
      </c>
      <c r="H14" s="78">
        <v>0.64927367025498461</v>
      </c>
      <c r="I14" s="91">
        <v>0</v>
      </c>
      <c r="J14" s="91">
        <v>0</v>
      </c>
      <c r="K14" s="91">
        <v>0</v>
      </c>
      <c r="L14" s="91">
        <v>0</v>
      </c>
      <c r="M14" s="91">
        <v>0</v>
      </c>
      <c r="N14" s="91">
        <v>0</v>
      </c>
      <c r="O14" s="91">
        <v>0</v>
      </c>
      <c r="P14" s="78">
        <v>14.50875787898128</v>
      </c>
      <c r="Q14" s="78">
        <v>3.731457875028656</v>
      </c>
      <c r="R14" s="78">
        <v>0</v>
      </c>
      <c r="S14" s="78">
        <v>22.00634298946164</v>
      </c>
    </row>
    <row r="15" spans="1:19" x14ac:dyDescent="0.25">
      <c r="A15" s="76" t="s">
        <v>148</v>
      </c>
      <c r="B15" s="77" t="s">
        <v>149</v>
      </c>
      <c r="C15" s="91"/>
      <c r="D15" s="91"/>
      <c r="E15" s="91"/>
      <c r="F15" s="78">
        <v>31.690173135158147</v>
      </c>
      <c r="G15" s="91">
        <v>0.62451010293678921</v>
      </c>
      <c r="H15" s="91">
        <v>3.7470606176207455E-2</v>
      </c>
      <c r="I15" s="91">
        <v>0</v>
      </c>
      <c r="J15" s="91">
        <v>0</v>
      </c>
      <c r="K15" s="91">
        <v>0</v>
      </c>
      <c r="L15" s="91">
        <v>0</v>
      </c>
      <c r="M15" s="91">
        <v>0</v>
      </c>
      <c r="N15" s="91">
        <v>0</v>
      </c>
      <c r="O15" s="91">
        <v>0</v>
      </c>
      <c r="P15" s="91">
        <v>0.83732326982511029</v>
      </c>
      <c r="Q15" s="91">
        <v>0.2153483113575132</v>
      </c>
      <c r="R15" s="120">
        <v>0</v>
      </c>
      <c r="S15" s="91">
        <v>2.5935419159778133</v>
      </c>
    </row>
    <row r="16" spans="1:19" x14ac:dyDescent="0.25">
      <c r="A16" s="76" t="s">
        <v>150</v>
      </c>
      <c r="B16" s="77" t="s">
        <v>149</v>
      </c>
      <c r="C16" s="120"/>
      <c r="D16" s="120"/>
      <c r="E16" s="120"/>
      <c r="F16" s="78">
        <v>960.59485866979867</v>
      </c>
      <c r="G16" s="120">
        <v>0</v>
      </c>
      <c r="H16" s="120">
        <v>0</v>
      </c>
      <c r="I16" s="91">
        <v>0</v>
      </c>
      <c r="J16" s="91">
        <v>0</v>
      </c>
      <c r="K16" s="91">
        <v>0</v>
      </c>
      <c r="L16" s="91">
        <v>0</v>
      </c>
      <c r="M16" s="91">
        <v>0</v>
      </c>
      <c r="N16" s="91">
        <v>0</v>
      </c>
      <c r="O16" s="91">
        <v>0</v>
      </c>
      <c r="P16" s="120">
        <v>0</v>
      </c>
      <c r="Q16" s="120">
        <v>0</v>
      </c>
      <c r="R16" s="120">
        <v>0</v>
      </c>
      <c r="S16" s="78">
        <v>0</v>
      </c>
    </row>
    <row r="17" spans="1:19" x14ac:dyDescent="0.25">
      <c r="A17" s="76" t="s">
        <v>151</v>
      </c>
      <c r="B17" s="77" t="s">
        <v>149</v>
      </c>
      <c r="C17" s="78"/>
      <c r="D17" s="78"/>
      <c r="E17" s="78"/>
      <c r="F17" s="78">
        <v>992.28503180495682</v>
      </c>
      <c r="G17" s="78">
        <v>0.62451010293678921</v>
      </c>
      <c r="H17" s="78">
        <v>3.7470606176207455E-2</v>
      </c>
      <c r="I17" s="91">
        <v>0</v>
      </c>
      <c r="J17" s="91">
        <v>0</v>
      </c>
      <c r="K17" s="91">
        <v>0</v>
      </c>
      <c r="L17" s="91">
        <v>0</v>
      </c>
      <c r="M17" s="91">
        <v>0</v>
      </c>
      <c r="N17" s="91">
        <v>0</v>
      </c>
      <c r="O17" s="91">
        <v>0</v>
      </c>
      <c r="P17" s="78">
        <v>0.83732326982511029</v>
      </c>
      <c r="Q17" s="78">
        <v>0.2153483113575132</v>
      </c>
      <c r="R17" s="78">
        <v>0</v>
      </c>
      <c r="S17" s="78">
        <v>2.5935419159778133</v>
      </c>
    </row>
    <row r="18" spans="1:19" x14ac:dyDescent="0.25">
      <c r="A18" s="76" t="s">
        <v>152</v>
      </c>
      <c r="B18" s="77" t="s">
        <v>149</v>
      </c>
      <c r="C18" s="91"/>
      <c r="D18" s="91"/>
      <c r="E18" s="91"/>
      <c r="F18" s="78">
        <v>131.80986681396882</v>
      </c>
      <c r="G18" s="91">
        <v>10.880521357322472</v>
      </c>
      <c r="H18" s="91">
        <v>0.65283128143934765</v>
      </c>
      <c r="I18" s="91">
        <v>0</v>
      </c>
      <c r="J18" s="91">
        <v>0</v>
      </c>
      <c r="K18" s="91">
        <v>0</v>
      </c>
      <c r="L18" s="91">
        <v>0</v>
      </c>
      <c r="M18" s="91">
        <v>0</v>
      </c>
      <c r="N18" s="91">
        <v>0</v>
      </c>
      <c r="O18" s="91">
        <v>0</v>
      </c>
      <c r="P18" s="91">
        <v>14.588256743121589</v>
      </c>
      <c r="Q18" s="91">
        <v>3.7519039163180992</v>
      </c>
      <c r="R18" s="120">
        <v>0</v>
      </c>
      <c r="S18" s="91">
        <v>22.800224128570747</v>
      </c>
    </row>
    <row r="19" spans="1:19" x14ac:dyDescent="0.25">
      <c r="A19" s="76" t="s">
        <v>153</v>
      </c>
      <c r="B19" s="77" t="s">
        <v>149</v>
      </c>
      <c r="C19" s="120"/>
      <c r="D19" s="120"/>
      <c r="E19" s="120"/>
      <c r="F19" s="78">
        <v>0</v>
      </c>
      <c r="G19" s="120">
        <v>0</v>
      </c>
      <c r="H19" s="120">
        <v>0</v>
      </c>
      <c r="I19" s="91">
        <v>0</v>
      </c>
      <c r="J19" s="91">
        <v>0</v>
      </c>
      <c r="K19" s="91">
        <v>0</v>
      </c>
      <c r="L19" s="91">
        <v>0</v>
      </c>
      <c r="M19" s="91">
        <v>0</v>
      </c>
      <c r="N19" s="91">
        <v>0</v>
      </c>
      <c r="O19" s="91">
        <v>0</v>
      </c>
      <c r="P19" s="120">
        <v>0</v>
      </c>
      <c r="Q19" s="120">
        <v>0</v>
      </c>
      <c r="R19" s="120">
        <v>0</v>
      </c>
      <c r="S19" s="120">
        <v>0</v>
      </c>
    </row>
    <row r="20" spans="1:19" x14ac:dyDescent="0.25">
      <c r="A20" s="76" t="s">
        <v>154</v>
      </c>
      <c r="B20" s="77" t="s">
        <v>149</v>
      </c>
      <c r="C20" s="78"/>
      <c r="D20" s="78"/>
      <c r="E20" s="78"/>
      <c r="F20" s="78">
        <v>131.80986681396882</v>
      </c>
      <c r="G20" s="78">
        <v>10.880521357322472</v>
      </c>
      <c r="H20" s="78">
        <v>0.65283128143934765</v>
      </c>
      <c r="I20" s="91">
        <v>0</v>
      </c>
      <c r="J20" s="91">
        <v>0</v>
      </c>
      <c r="K20" s="91">
        <v>0</v>
      </c>
      <c r="L20" s="91">
        <v>0</v>
      </c>
      <c r="M20" s="91">
        <v>0</v>
      </c>
      <c r="N20" s="91">
        <v>0</v>
      </c>
      <c r="O20" s="91">
        <v>0</v>
      </c>
      <c r="P20" s="78">
        <v>14.588256743121589</v>
      </c>
      <c r="Q20" s="78">
        <v>3.7519039163180992</v>
      </c>
      <c r="R20" s="78">
        <v>0</v>
      </c>
      <c r="S20" s="78">
        <v>22.800224128570747</v>
      </c>
    </row>
    <row r="21" spans="1:19" x14ac:dyDescent="0.25">
      <c r="A21" s="76" t="s">
        <v>158</v>
      </c>
      <c r="B21" s="77" t="s">
        <v>11</v>
      </c>
      <c r="C21" s="78"/>
      <c r="D21" s="120"/>
      <c r="E21" s="120"/>
      <c r="F21" s="120">
        <v>0</v>
      </c>
      <c r="G21" s="120">
        <v>0</v>
      </c>
      <c r="H21" s="120">
        <v>0</v>
      </c>
      <c r="I21" s="91">
        <v>0</v>
      </c>
      <c r="J21" s="91">
        <v>0</v>
      </c>
      <c r="K21" s="91">
        <v>0</v>
      </c>
      <c r="L21" s="91">
        <v>0</v>
      </c>
      <c r="M21" s="91">
        <v>0</v>
      </c>
      <c r="N21" s="91">
        <v>0</v>
      </c>
      <c r="O21" s="91">
        <v>0</v>
      </c>
      <c r="P21" s="120">
        <v>0</v>
      </c>
      <c r="Q21" s="120">
        <v>0</v>
      </c>
      <c r="R21" s="120">
        <v>0</v>
      </c>
      <c r="S21" s="120">
        <v>0</v>
      </c>
    </row>
    <row r="22" spans="1:19" x14ac:dyDescent="0.25">
      <c r="A22" s="76" t="s">
        <v>159</v>
      </c>
      <c r="B22" s="77" t="s">
        <v>149</v>
      </c>
      <c r="C22" s="120"/>
      <c r="D22" s="120"/>
      <c r="E22" s="120"/>
      <c r="F22" s="120">
        <v>0</v>
      </c>
      <c r="G22" s="120">
        <v>0</v>
      </c>
      <c r="H22" s="120">
        <v>0</v>
      </c>
      <c r="I22" s="91">
        <v>0</v>
      </c>
      <c r="J22" s="91">
        <v>0</v>
      </c>
      <c r="K22" s="91">
        <v>0</v>
      </c>
      <c r="L22" s="91">
        <v>0</v>
      </c>
      <c r="M22" s="91">
        <v>0</v>
      </c>
      <c r="N22" s="91">
        <v>0</v>
      </c>
      <c r="O22" s="91">
        <v>0</v>
      </c>
      <c r="P22" s="120">
        <v>0</v>
      </c>
      <c r="Q22" s="120">
        <v>0</v>
      </c>
      <c r="R22" s="120">
        <v>0</v>
      </c>
      <c r="S22" s="120">
        <v>0</v>
      </c>
    </row>
    <row r="23" spans="1:19" x14ac:dyDescent="0.25">
      <c r="A23" s="76" t="s">
        <v>160</v>
      </c>
      <c r="B23" s="77" t="s">
        <v>149</v>
      </c>
      <c r="C23" s="120"/>
      <c r="D23" s="120"/>
      <c r="E23" s="120"/>
      <c r="F23" s="120">
        <v>0</v>
      </c>
      <c r="G23" s="120">
        <v>0</v>
      </c>
      <c r="H23" s="120">
        <v>0</v>
      </c>
      <c r="I23" s="91">
        <v>0</v>
      </c>
      <c r="J23" s="91">
        <v>0</v>
      </c>
      <c r="K23" s="91">
        <v>0</v>
      </c>
      <c r="L23" s="91">
        <v>0</v>
      </c>
      <c r="M23" s="91">
        <v>0</v>
      </c>
      <c r="N23" s="91">
        <v>0</v>
      </c>
      <c r="O23" s="91">
        <v>0</v>
      </c>
      <c r="P23" s="120">
        <v>0</v>
      </c>
      <c r="Q23" s="120">
        <v>0</v>
      </c>
      <c r="R23" s="120">
        <v>0</v>
      </c>
      <c r="S23" s="120">
        <v>0</v>
      </c>
    </row>
    <row r="24" spans="1:19" x14ac:dyDescent="0.25">
      <c r="A24" s="76" t="s">
        <v>161</v>
      </c>
      <c r="B24" s="77" t="s">
        <v>162</v>
      </c>
      <c r="C24" s="78"/>
      <c r="D24" s="78"/>
      <c r="E24" s="78"/>
      <c r="F24" s="78">
        <v>128.16681939171897</v>
      </c>
      <c r="G24" s="78">
        <v>9.0910545392526132E-2</v>
      </c>
      <c r="H24" s="78">
        <v>5.454632723551572E-3</v>
      </c>
      <c r="I24" s="91">
        <v>0</v>
      </c>
      <c r="J24" s="91">
        <v>0</v>
      </c>
      <c r="K24" s="91">
        <v>0</v>
      </c>
      <c r="L24" s="91">
        <v>0</v>
      </c>
      <c r="M24" s="91">
        <v>0</v>
      </c>
      <c r="N24" s="91">
        <v>0</v>
      </c>
      <c r="O24" s="91">
        <v>0</v>
      </c>
      <c r="P24" s="78">
        <v>0.12188996586554637</v>
      </c>
      <c r="Q24" s="78">
        <v>3.1348463928457325E-2</v>
      </c>
      <c r="R24" s="78">
        <v>0</v>
      </c>
      <c r="S24" s="78">
        <v>2.3606826152784288</v>
      </c>
    </row>
    <row r="25" spans="1:19" x14ac:dyDescent="0.25">
      <c r="A25" s="76" t="s">
        <v>163</v>
      </c>
      <c r="B25" s="77" t="s">
        <v>164</v>
      </c>
      <c r="C25" s="121"/>
      <c r="D25" s="122"/>
      <c r="E25" s="121"/>
      <c r="F25" s="123">
        <v>2.0770413076715635E-2</v>
      </c>
      <c r="G25" s="123">
        <v>2.95614651738179E-6</v>
      </c>
      <c r="H25" s="123">
        <v>7.0476370212808144E-5</v>
      </c>
      <c r="I25" s="123">
        <v>0</v>
      </c>
      <c r="J25" s="123">
        <v>0</v>
      </c>
      <c r="K25" s="123">
        <v>0</v>
      </c>
      <c r="L25" s="123">
        <v>0</v>
      </c>
      <c r="M25" s="123">
        <v>0</v>
      </c>
      <c r="N25" s="123">
        <v>0</v>
      </c>
      <c r="O25" s="123">
        <v>0</v>
      </c>
      <c r="P25" s="123">
        <v>6.9538685852755596E-6</v>
      </c>
      <c r="Q25" s="123">
        <v>4.97463374938457E-6</v>
      </c>
      <c r="R25" s="123">
        <v>0</v>
      </c>
      <c r="S25" s="123">
        <v>1.9949401237548301E-5</v>
      </c>
    </row>
    <row r="26" spans="1:19" x14ac:dyDescent="0.25">
      <c r="A26" s="76" t="s">
        <v>165</v>
      </c>
      <c r="B26" s="77" t="s">
        <v>164</v>
      </c>
      <c r="C26" s="121"/>
      <c r="D26" s="121"/>
      <c r="E26" s="121"/>
      <c r="F26" s="123">
        <v>3.2177407508169877</v>
      </c>
      <c r="G26" s="123">
        <v>8.9313012322487205E-4</v>
      </c>
      <c r="H26" s="123">
        <v>7.7622459116966196</v>
      </c>
      <c r="I26" s="123">
        <v>0</v>
      </c>
      <c r="J26" s="123">
        <v>0</v>
      </c>
      <c r="K26" s="123">
        <v>0</v>
      </c>
      <c r="L26" s="123">
        <v>0</v>
      </c>
      <c r="M26" s="123">
        <v>0</v>
      </c>
      <c r="N26" s="123">
        <v>0</v>
      </c>
      <c r="O26" s="123">
        <v>0</v>
      </c>
      <c r="P26" s="123">
        <v>2.10094779468423E-3</v>
      </c>
      <c r="Q26" s="123">
        <v>1.5029685529665601E-3</v>
      </c>
      <c r="R26" s="123">
        <v>0</v>
      </c>
      <c r="S26" s="123">
        <v>293.69097129861501</v>
      </c>
    </row>
    <row r="27" spans="1:19" x14ac:dyDescent="0.25">
      <c r="A27" s="76" t="s">
        <v>166</v>
      </c>
      <c r="B27" s="77" t="s">
        <v>164</v>
      </c>
      <c r="C27" s="121"/>
      <c r="D27" s="121"/>
      <c r="E27" s="121"/>
      <c r="F27" s="123">
        <v>8.0347833454207738E-3</v>
      </c>
      <c r="G27" s="123">
        <v>1.2967382551557734E-5</v>
      </c>
      <c r="H27" s="123">
        <v>3.2872450181054944E-3</v>
      </c>
      <c r="I27" s="123">
        <v>0</v>
      </c>
      <c r="J27" s="123">
        <v>0</v>
      </c>
      <c r="K27" s="123">
        <v>0</v>
      </c>
      <c r="L27" s="123">
        <v>0</v>
      </c>
      <c r="M27" s="123">
        <v>0</v>
      </c>
      <c r="N27" s="123">
        <v>0</v>
      </c>
      <c r="O27" s="123">
        <v>0</v>
      </c>
      <c r="P27" s="123">
        <v>3.0503722879877013E-5</v>
      </c>
      <c r="Q27" s="123">
        <v>2.182164466573645E-5</v>
      </c>
      <c r="R27" s="123">
        <v>0</v>
      </c>
      <c r="S27" s="123">
        <v>1.0223956433583713E-3</v>
      </c>
    </row>
    <row r="28" spans="1:19" x14ac:dyDescent="0.25">
      <c r="A28" s="74" t="s">
        <v>167</v>
      </c>
      <c r="B28" s="79" t="s">
        <v>11</v>
      </c>
      <c r="C28" s="120"/>
      <c r="D28" s="120"/>
      <c r="E28" s="120"/>
      <c r="F28" s="120">
        <v>0</v>
      </c>
      <c r="G28" s="120">
        <v>0</v>
      </c>
      <c r="H28" s="120">
        <v>0</v>
      </c>
      <c r="I28" s="91">
        <v>0</v>
      </c>
      <c r="J28" s="91">
        <v>0</v>
      </c>
      <c r="K28" s="91">
        <v>0</v>
      </c>
      <c r="L28" s="91">
        <v>0</v>
      </c>
      <c r="M28" s="91">
        <v>0</v>
      </c>
      <c r="N28" s="91">
        <v>0</v>
      </c>
      <c r="O28" s="91">
        <v>0</v>
      </c>
      <c r="P28" s="120">
        <v>0</v>
      </c>
      <c r="Q28" s="120">
        <v>0</v>
      </c>
      <c r="R28" s="120">
        <v>0</v>
      </c>
      <c r="S28" s="120">
        <v>0</v>
      </c>
    </row>
    <row r="29" spans="1:19" x14ac:dyDescent="0.25">
      <c r="A29" s="74" t="s">
        <v>168</v>
      </c>
      <c r="B29" s="79" t="s">
        <v>11</v>
      </c>
      <c r="C29" s="120"/>
      <c r="D29" s="120"/>
      <c r="E29" s="120"/>
      <c r="F29" s="120">
        <v>0</v>
      </c>
      <c r="G29" s="120">
        <v>0</v>
      </c>
      <c r="H29" s="120">
        <v>0</v>
      </c>
      <c r="I29" s="91">
        <v>0</v>
      </c>
      <c r="J29" s="91">
        <v>0</v>
      </c>
      <c r="K29" s="91">
        <v>0</v>
      </c>
      <c r="L29" s="91">
        <v>0</v>
      </c>
      <c r="M29" s="91">
        <v>0</v>
      </c>
      <c r="N29" s="91">
        <v>0</v>
      </c>
      <c r="O29" s="91">
        <v>0</v>
      </c>
      <c r="P29" s="120">
        <v>0</v>
      </c>
      <c r="Q29" s="120">
        <v>0</v>
      </c>
      <c r="R29" s="120">
        <v>0</v>
      </c>
      <c r="S29" s="120">
        <v>0</v>
      </c>
    </row>
    <row r="30" spans="1:19" x14ac:dyDescent="0.25">
      <c r="A30" s="74" t="s">
        <v>169</v>
      </c>
      <c r="B30" s="79" t="s">
        <v>11</v>
      </c>
      <c r="C30" s="120"/>
      <c r="D30" s="120"/>
      <c r="E30" s="120"/>
      <c r="F30" s="120">
        <v>0</v>
      </c>
      <c r="G30" s="120">
        <v>0</v>
      </c>
      <c r="H30" s="120">
        <v>0</v>
      </c>
      <c r="I30" s="91">
        <v>0</v>
      </c>
      <c r="J30" s="91">
        <v>0</v>
      </c>
      <c r="K30" s="91">
        <v>0</v>
      </c>
      <c r="L30" s="91">
        <v>0</v>
      </c>
      <c r="M30" s="91">
        <v>0</v>
      </c>
      <c r="N30" s="91">
        <v>0</v>
      </c>
      <c r="O30" s="91">
        <v>0</v>
      </c>
      <c r="P30" s="120">
        <v>0</v>
      </c>
      <c r="Q30" s="120">
        <v>0</v>
      </c>
      <c r="R30" s="120">
        <v>0</v>
      </c>
      <c r="S30" s="120">
        <v>0</v>
      </c>
    </row>
    <row r="31" spans="1:19" x14ac:dyDescent="0.25">
      <c r="A31" s="74" t="s">
        <v>170</v>
      </c>
      <c r="B31" s="79" t="s">
        <v>13</v>
      </c>
      <c r="C31" s="120"/>
      <c r="D31" s="120"/>
      <c r="E31" s="120"/>
      <c r="F31" s="120">
        <v>0</v>
      </c>
      <c r="G31" s="120">
        <v>0</v>
      </c>
      <c r="H31" s="120">
        <v>0</v>
      </c>
      <c r="I31" s="91">
        <v>0</v>
      </c>
      <c r="J31" s="91">
        <v>0</v>
      </c>
      <c r="K31" s="91">
        <v>0</v>
      </c>
      <c r="L31" s="91">
        <v>0</v>
      </c>
      <c r="M31" s="91">
        <v>0</v>
      </c>
      <c r="N31" s="91">
        <v>0</v>
      </c>
      <c r="O31" s="91">
        <v>0</v>
      </c>
      <c r="P31" s="120">
        <v>0</v>
      </c>
      <c r="Q31" s="120">
        <v>0</v>
      </c>
      <c r="R31" s="120">
        <v>0</v>
      </c>
      <c r="S31" s="120">
        <v>0</v>
      </c>
    </row>
    <row r="32" spans="1:19" x14ac:dyDescent="0.25">
      <c r="A32" s="74" t="s">
        <v>171</v>
      </c>
      <c r="B32" s="79" t="s">
        <v>13</v>
      </c>
      <c r="C32" s="120"/>
      <c r="D32" s="120"/>
      <c r="E32" s="120"/>
      <c r="F32" s="120">
        <v>0</v>
      </c>
      <c r="G32" s="120">
        <v>0</v>
      </c>
      <c r="H32" s="120">
        <v>0</v>
      </c>
      <c r="I32" s="91">
        <v>0</v>
      </c>
      <c r="J32" s="91">
        <v>0</v>
      </c>
      <c r="K32" s="91">
        <v>0</v>
      </c>
      <c r="L32" s="91">
        <v>0</v>
      </c>
      <c r="M32" s="91">
        <v>0</v>
      </c>
      <c r="N32" s="91">
        <v>0</v>
      </c>
      <c r="O32" s="91">
        <v>0</v>
      </c>
      <c r="P32" s="120">
        <v>0</v>
      </c>
      <c r="Q32" s="120">
        <v>0</v>
      </c>
      <c r="R32" s="120">
        <v>0</v>
      </c>
      <c r="S32" s="120">
        <v>0</v>
      </c>
    </row>
    <row r="33" spans="8:8" x14ac:dyDescent="0.25">
      <c r="H33" s="90"/>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80" zoomScaleNormal="80" workbookViewId="0">
      <selection activeCell="C18" sqref="C18"/>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194</v>
      </c>
    </row>
    <row r="2" spans="1:3" x14ac:dyDescent="0.25">
      <c r="A2" s="103" t="s">
        <v>83</v>
      </c>
      <c r="B2" s="103"/>
      <c r="C2" s="103"/>
    </row>
    <row r="3" spans="1:3" x14ac:dyDescent="0.25">
      <c r="A3" s="93" t="s">
        <v>67</v>
      </c>
      <c r="B3" s="20" t="s">
        <v>73</v>
      </c>
      <c r="C3" s="36" t="s">
        <v>183</v>
      </c>
    </row>
    <row r="4" spans="1:3" ht="24" x14ac:dyDescent="0.25">
      <c r="A4" s="102" t="s">
        <v>68</v>
      </c>
      <c r="B4" s="20" t="s">
        <v>57</v>
      </c>
      <c r="C4" s="25" t="s">
        <v>184</v>
      </c>
    </row>
    <row r="5" spans="1:3" x14ac:dyDescent="0.25">
      <c r="A5" s="102"/>
      <c r="B5" s="20" t="s">
        <v>74</v>
      </c>
      <c r="C5" s="34" t="s">
        <v>185</v>
      </c>
    </row>
    <row r="6" spans="1:3" x14ac:dyDescent="0.25">
      <c r="A6" s="102"/>
      <c r="B6" s="20" t="s">
        <v>58</v>
      </c>
      <c r="C6" s="35" t="s">
        <v>185</v>
      </c>
    </row>
    <row r="7" spans="1:3" ht="28.5" customHeight="1" x14ac:dyDescent="0.25">
      <c r="A7" s="102" t="s">
        <v>76</v>
      </c>
      <c r="B7" s="20" t="s">
        <v>59</v>
      </c>
      <c r="C7" s="25" t="s">
        <v>195</v>
      </c>
    </row>
    <row r="8" spans="1:3" ht="96" customHeight="1" x14ac:dyDescent="0.25">
      <c r="A8" s="102"/>
      <c r="B8" s="20" t="s">
        <v>60</v>
      </c>
      <c r="C8" s="35" t="s">
        <v>186</v>
      </c>
    </row>
    <row r="9" spans="1:3" ht="105" x14ac:dyDescent="0.25">
      <c r="A9" s="93" t="s">
        <v>69</v>
      </c>
      <c r="B9" s="20" t="s">
        <v>112</v>
      </c>
      <c r="C9" s="36" t="s">
        <v>187</v>
      </c>
    </row>
    <row r="10" spans="1:3" ht="60" x14ac:dyDescent="0.25">
      <c r="A10" s="93" t="s">
        <v>70</v>
      </c>
      <c r="B10" s="20" t="s">
        <v>107</v>
      </c>
      <c r="C10" s="23" t="s">
        <v>188</v>
      </c>
    </row>
    <row r="11" spans="1:3" x14ac:dyDescent="0.25">
      <c r="A11" s="102" t="s">
        <v>78</v>
      </c>
      <c r="B11" s="20" t="s">
        <v>62</v>
      </c>
      <c r="C11" s="72"/>
    </row>
    <row r="12" spans="1:3" x14ac:dyDescent="0.25">
      <c r="A12" s="102"/>
      <c r="B12" s="20" t="s">
        <v>63</v>
      </c>
      <c r="C12" s="72"/>
    </row>
    <row r="13" spans="1:3" ht="30" x14ac:dyDescent="0.25">
      <c r="A13" s="93" t="s">
        <v>71</v>
      </c>
      <c r="B13" s="20" t="s">
        <v>106</v>
      </c>
      <c r="C13" s="24" t="s">
        <v>189</v>
      </c>
    </row>
    <row r="14" spans="1:3" ht="45" x14ac:dyDescent="0.25">
      <c r="A14" s="93" t="s">
        <v>72</v>
      </c>
      <c r="B14" s="20" t="s">
        <v>108</v>
      </c>
      <c r="C14" s="36" t="s">
        <v>186</v>
      </c>
    </row>
    <row r="15" spans="1:3" ht="45" x14ac:dyDescent="0.25">
      <c r="A15" s="102" t="s">
        <v>77</v>
      </c>
      <c r="B15" s="20" t="s">
        <v>109</v>
      </c>
      <c r="C15" s="40" t="s">
        <v>190</v>
      </c>
    </row>
    <row r="16" spans="1:3" ht="30" x14ac:dyDescent="0.25">
      <c r="A16" s="102"/>
      <c r="B16" s="20" t="s">
        <v>64</v>
      </c>
      <c r="C16" s="26" t="s">
        <v>190</v>
      </c>
    </row>
    <row r="17" spans="1:3" ht="60" x14ac:dyDescent="0.25">
      <c r="A17" s="93" t="s">
        <v>80</v>
      </c>
      <c r="B17" s="20" t="s">
        <v>79</v>
      </c>
      <c r="C17" s="25" t="s">
        <v>191</v>
      </c>
    </row>
    <row r="18" spans="1:3" ht="120" x14ac:dyDescent="0.25">
      <c r="A18" s="93" t="s">
        <v>81</v>
      </c>
      <c r="B18" s="20" t="s">
        <v>110</v>
      </c>
      <c r="C18" s="35" t="s">
        <v>192</v>
      </c>
    </row>
    <row r="19" spans="1:3" ht="60" x14ac:dyDescent="0.25">
      <c r="A19" s="102" t="s">
        <v>82</v>
      </c>
      <c r="B19" s="20" t="s">
        <v>111</v>
      </c>
      <c r="C19" s="32"/>
    </row>
    <row r="20" spans="1:3" x14ac:dyDescent="0.25">
      <c r="A20" s="102"/>
      <c r="B20" s="20" t="s">
        <v>65</v>
      </c>
      <c r="C20" s="32" t="s">
        <v>193</v>
      </c>
    </row>
    <row r="21" spans="1:3" ht="30" x14ac:dyDescent="0.25">
      <c r="A21" s="102"/>
      <c r="B21" s="20" t="s">
        <v>66</v>
      </c>
      <c r="C21" s="35" t="s">
        <v>192</v>
      </c>
    </row>
    <row r="22" spans="1:3" x14ac:dyDescent="0.25">
      <c r="A22" s="94"/>
      <c r="B22" s="20" t="s">
        <v>75</v>
      </c>
      <c r="C22" s="36"/>
    </row>
    <row r="23" spans="1:3" x14ac:dyDescent="0.25">
      <c r="A23" s="94"/>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80" zoomScaleNormal="80" workbookViewId="0">
      <pane xSplit="1" topLeftCell="B1" activePane="topRight" state="frozen"/>
      <selection activeCell="A22" sqref="A22"/>
      <selection pane="topRight" activeCell="F31" sqref="F31:F39"/>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04" t="s">
        <v>27</v>
      </c>
      <c r="B1" s="104"/>
      <c r="C1" s="104"/>
      <c r="D1" s="104"/>
      <c r="E1" s="104"/>
      <c r="F1" s="104"/>
      <c r="G1" s="104"/>
      <c r="H1" s="104"/>
      <c r="I1" s="104"/>
      <c r="J1" s="104"/>
      <c r="K1" s="106" t="s">
        <v>56</v>
      </c>
      <c r="L1" s="107"/>
    </row>
    <row r="2" spans="1:13" ht="23.25" customHeight="1" x14ac:dyDescent="0.25">
      <c r="A2" s="105" t="s">
        <v>28</v>
      </c>
      <c r="B2" s="105"/>
      <c r="C2" s="105"/>
      <c r="D2" s="105"/>
      <c r="E2" s="105"/>
      <c r="F2" s="105"/>
      <c r="G2" s="105"/>
      <c r="H2" s="105"/>
      <c r="I2" s="105"/>
      <c r="J2" s="105"/>
      <c r="K2" s="107"/>
      <c r="L2" s="107"/>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-67.435839550312664</v>
      </c>
      <c r="E8" s="39">
        <f>'Ergebnistabelle gesamt'!$F$9</f>
        <v>2.4200449066482154E-10</v>
      </c>
      <c r="F8" s="39">
        <f>'Ergebnistabelle gesamt'!$F$10</f>
        <v>5.2506308647531461E-2</v>
      </c>
      <c r="G8" s="39">
        <f>'Ergebnistabelle gesamt'!$F$11</f>
        <v>7.1723681323892265E-3</v>
      </c>
      <c r="H8" s="39">
        <f>'Ergebnistabelle gesamt'!$F$12</f>
        <v>5.8727627312776878E-3</v>
      </c>
      <c r="I8" s="39">
        <f>'Ergebnistabelle gesamt'!$F$13</f>
        <v>6.5668114753237927E-5</v>
      </c>
      <c r="J8" s="39">
        <f>'Ergebnistabelle gesamt'!$F$14</f>
        <v>119.17015823906561</v>
      </c>
      <c r="K8" s="39">
        <f>'Ergebnistabelle gesamt'!$F$6</f>
        <v>33.676790449687338</v>
      </c>
      <c r="L8" s="39">
        <f>'Ergebnistabelle gesamt'!$F$7</f>
        <v>-101.11263</v>
      </c>
      <c r="M8" s="27"/>
    </row>
    <row r="9" spans="1:13" x14ac:dyDescent="0.25">
      <c r="A9" s="8" t="s">
        <v>22</v>
      </c>
      <c r="B9" s="8" t="s">
        <v>43</v>
      </c>
      <c r="C9" s="9" t="s">
        <v>2</v>
      </c>
      <c r="D9" s="39">
        <f>'Ergebnistabelle gesamt'!$G$8</f>
        <v>0.79803902237886304</v>
      </c>
      <c r="E9" s="39">
        <f>'Ergebnistabelle gesamt'!$G$9</f>
        <v>5.6865066276638978E-12</v>
      </c>
      <c r="F9" s="39">
        <f>'Ergebnistabelle gesamt'!$G$10</f>
        <v>3.4912849438017853E-3</v>
      </c>
      <c r="G9" s="39">
        <f>'Ergebnistabelle gesamt'!$G$11</f>
        <v>8.5713935772341603E-4</v>
      </c>
      <c r="H9" s="39">
        <f>'Ergebnistabelle gesamt'!$G$12</f>
        <v>-1.1909250900160151E-3</v>
      </c>
      <c r="I9" s="39">
        <f>'Ergebnistabelle gesamt'!$G$13</f>
        <v>5.879837529393002E-8</v>
      </c>
      <c r="J9" s="39">
        <f>'Ergebnistabelle gesamt'!$G$14</f>
        <v>10.821227837583086</v>
      </c>
      <c r="K9" s="39">
        <f>'Ergebnistabelle gesamt'!$G$6</f>
        <v>0.79803902237886304</v>
      </c>
      <c r="L9" s="39">
        <f>'Ergebnistabelle gesamt'!$G$7</f>
        <v>0</v>
      </c>
      <c r="M9" s="27"/>
    </row>
    <row r="10" spans="1:13" x14ac:dyDescent="0.25">
      <c r="A10" s="8"/>
      <c r="B10" s="8" t="s">
        <v>44</v>
      </c>
      <c r="C10" s="7" t="s">
        <v>3</v>
      </c>
      <c r="D10" s="39">
        <f>'Ergebnistabelle gesamt'!$H$8</f>
        <v>4.7882341342731796E-2</v>
      </c>
      <c r="E10" s="39">
        <f>'Ergebnistabelle gesamt'!$H$9</f>
        <v>3.4119039765983467E-13</v>
      </c>
      <c r="F10" s="39">
        <f>'Ergebnistabelle gesamt'!$H$10</f>
        <v>2.0947709662810774E-4</v>
      </c>
      <c r="G10" s="39">
        <f>'Ergebnistabelle gesamt'!$H$11</f>
        <v>5.1428361463404967E-5</v>
      </c>
      <c r="H10" s="39">
        <f>'Ergebnistabelle gesamt'!$H$12</f>
        <v>-7.1455505400960827E-5</v>
      </c>
      <c r="I10" s="39">
        <f>'Ergebnistabelle gesamt'!$H$13</f>
        <v>3.5279025176358043E-9</v>
      </c>
      <c r="J10" s="39">
        <f>'Ergebnistabelle gesamt'!$H$14</f>
        <v>0.64927367025498461</v>
      </c>
      <c r="K10" s="39">
        <f>'Ergebnistabelle gesamt'!$H$6</f>
        <v>4.7882341342731796E-2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0.16480686916647017</v>
      </c>
      <c r="E18" s="39">
        <f>'Ergebnistabelle gesamt'!$P$9</f>
        <v>7.6242871027494514E-12</v>
      </c>
      <c r="F18" s="39">
        <f>'Ergebnistabelle gesamt'!$P$10</f>
        <v>9.0297485910533718E-4</v>
      </c>
      <c r="G18" s="39">
        <f>'Ergebnistabelle gesamt'!$P$11</f>
        <v>1.5732026640193753E-4</v>
      </c>
      <c r="H18" s="39">
        <f>'Ergebnistabelle gesamt'!$P$12</f>
        <v>1.3298209953513322E-4</v>
      </c>
      <c r="I18" s="39">
        <f>'Ergebnistabelle gesamt'!$P$13</f>
        <v>7.8834990226732516E-8</v>
      </c>
      <c r="J18" s="39">
        <f>'Ergebnistabelle gesamt'!$P$14</f>
        <v>14.50875787898128</v>
      </c>
      <c r="K18" s="39">
        <f>'Ergebnistabelle gesamt'!$P$6</f>
        <v>0.16480686916647017</v>
      </c>
      <c r="L18" s="39">
        <f>'Ergebnistabelle gesamt'!$P$7</f>
        <v>0</v>
      </c>
      <c r="M18" s="1"/>
    </row>
    <row r="19" spans="1:23" x14ac:dyDescent="0.25">
      <c r="A19" s="8"/>
      <c r="B19" s="8" t="s">
        <v>53</v>
      </c>
      <c r="C19" s="7" t="s">
        <v>5</v>
      </c>
      <c r="D19" s="39">
        <f>'Ergebnistabelle gesamt'!$Q$8</f>
        <v>0.27518586978581516</v>
      </c>
      <c r="E19" s="39">
        <f>'Ergebnistabelle gesamt'!$Q$9</f>
        <v>1.9608643543668616E-12</v>
      </c>
      <c r="F19" s="39">
        <f>'Ergebnistabelle gesamt'!$Q$10</f>
        <v>1.2038913599316491E-3</v>
      </c>
      <c r="G19" s="39">
        <f>'Ergebnistabelle gesamt'!$Q$11</f>
        <v>2.9556529576669534E-4</v>
      </c>
      <c r="H19" s="39">
        <f>'Ergebnistabelle gesamt'!$Q$12</f>
        <v>-4.1066382414345224E-4</v>
      </c>
      <c r="I19" s="39">
        <f>'Ergebnistabelle gesamt'!$Q$13</f>
        <v>2.0275301825493116E-8</v>
      </c>
      <c r="J19" s="39">
        <f>'Ergebnistabelle gesamt'!$Q$14</f>
        <v>3.731457875028656</v>
      </c>
      <c r="K19" s="39">
        <f>'Ergebnistabelle gesamt'!$Q$6</f>
        <v>0.27518586978581516</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86.581996706112292</v>
      </c>
      <c r="E21" s="39">
        <f>'Ergebnistabelle gesamt'!$S$9</f>
        <v>1.6645403781578092E-11</v>
      </c>
      <c r="F21" s="39">
        <f>'Ergebnistabelle gesamt'!$S$10</f>
        <v>1.0144170777083867E-2</v>
      </c>
      <c r="G21" s="39">
        <f>'Ergebnistabelle gesamt'!$S$11</f>
        <v>1.3800954213786518E-3</v>
      </c>
      <c r="H21" s="39">
        <f>'Ergebnistabelle gesamt'!$S$12</f>
        <v>9.7480875236685216E-4</v>
      </c>
      <c r="I21" s="39">
        <f>'Ergebnistabelle gesamt'!$S$13</f>
        <v>5.8310425184666114E-7</v>
      </c>
      <c r="J21" s="39">
        <f>'Ergebnistabelle gesamt'!$S$14</f>
        <v>22.00634298946164</v>
      </c>
      <c r="K21" s="39">
        <f>'Ergebnistabelle gesamt'!$S$6</f>
        <v>1.6894498773722886</v>
      </c>
      <c r="L21" s="39">
        <f>'Ergebnistabelle gesamt'!$S$7</f>
        <v>84.892546828740009</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08" t="s">
        <v>10</v>
      </c>
      <c r="B28" s="41" t="s">
        <v>0</v>
      </c>
      <c r="C28" s="108" t="s">
        <v>29</v>
      </c>
      <c r="D28" s="108" t="s">
        <v>30</v>
      </c>
      <c r="E28" s="108" t="s">
        <v>31</v>
      </c>
      <c r="F28" s="108" t="s">
        <v>129</v>
      </c>
      <c r="G28" s="108" t="s">
        <v>2</v>
      </c>
      <c r="H28" s="108" t="s">
        <v>3</v>
      </c>
      <c r="I28" s="108" t="s">
        <v>14</v>
      </c>
      <c r="J28" s="108" t="s">
        <v>15</v>
      </c>
      <c r="K28" s="108" t="s">
        <v>16</v>
      </c>
      <c r="L28" s="108" t="s">
        <v>17</v>
      </c>
      <c r="M28" s="108" t="s">
        <v>18</v>
      </c>
      <c r="N28" s="108" t="s">
        <v>19</v>
      </c>
      <c r="O28" s="108" t="s">
        <v>20</v>
      </c>
      <c r="P28" s="108" t="s">
        <v>4</v>
      </c>
      <c r="Q28" s="108" t="s">
        <v>5</v>
      </c>
      <c r="R28" s="108" t="s">
        <v>6</v>
      </c>
      <c r="S28" s="108" t="s">
        <v>7</v>
      </c>
      <c r="T28" s="108" t="s">
        <v>145</v>
      </c>
      <c r="U28" s="108" t="s">
        <v>146</v>
      </c>
      <c r="V28" s="108" t="s">
        <v>147</v>
      </c>
    </row>
    <row r="29" spans="1:23" ht="15.75" thickBot="1" x14ac:dyDescent="0.3">
      <c r="A29" s="109"/>
      <c r="B29" s="42" t="s">
        <v>130</v>
      </c>
      <c r="C29" s="109"/>
      <c r="D29" s="109"/>
      <c r="E29" s="109"/>
      <c r="F29" s="109"/>
      <c r="G29" s="109"/>
      <c r="H29" s="109"/>
      <c r="I29" s="109"/>
      <c r="J29" s="109"/>
      <c r="K29" s="109"/>
      <c r="L29" s="109"/>
      <c r="M29" s="109"/>
      <c r="N29" s="109"/>
      <c r="O29" s="109"/>
      <c r="P29" s="109"/>
      <c r="Q29" s="109"/>
      <c r="R29" s="109"/>
      <c r="S29" s="109"/>
      <c r="T29" s="109"/>
      <c r="U29" s="109"/>
      <c r="V29" s="109"/>
      <c r="W29" t="s">
        <v>179</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3" t="s">
        <v>131</v>
      </c>
      <c r="B31" s="45" t="s">
        <v>132</v>
      </c>
      <c r="C31" s="47">
        <f>'Ergebnistabelle gesamt'!C6</f>
        <v>0</v>
      </c>
      <c r="D31" s="47">
        <f>'Ergebnistabelle gesamt'!D6</f>
        <v>0</v>
      </c>
      <c r="E31" s="47">
        <f>'Ergebnistabelle gesamt'!E6</f>
        <v>0</v>
      </c>
      <c r="F31" s="47">
        <f>'Ergebnistabelle gesamt'!F6</f>
        <v>33.676790449687338</v>
      </c>
      <c r="G31" s="47">
        <f>'Ergebnistabelle gesamt'!G6</f>
        <v>0.79803902237886304</v>
      </c>
      <c r="H31" s="47">
        <f>'Ergebnistabelle gesamt'!H6</f>
        <v>4.7882341342731796E-2</v>
      </c>
      <c r="I31" s="47">
        <f>'Ergebnistabelle gesamt'!I6</f>
        <v>0</v>
      </c>
      <c r="J31" s="47">
        <f>'Ergebnistabelle gesamt'!J6</f>
        <v>0</v>
      </c>
      <c r="K31" s="47">
        <f>'Ergebnistabelle gesamt'!K6</f>
        <v>0</v>
      </c>
      <c r="L31" s="47">
        <f>'Ergebnistabelle gesamt'!L6</f>
        <v>0</v>
      </c>
      <c r="M31" s="47">
        <f>'Ergebnistabelle gesamt'!M6</f>
        <v>0</v>
      </c>
      <c r="N31" s="47">
        <f>'Ergebnistabelle gesamt'!N6</f>
        <v>0</v>
      </c>
      <c r="O31" s="47">
        <f>'Ergebnistabelle gesamt'!O6</f>
        <v>0</v>
      </c>
      <c r="P31" s="47">
        <f>'Ergebnistabelle gesamt'!P6</f>
        <v>0.16480686916647017</v>
      </c>
      <c r="Q31" s="47">
        <f>'Ergebnistabelle gesamt'!Q6</f>
        <v>0.27518586978581516</v>
      </c>
      <c r="R31" s="47">
        <f>'Ergebnistabelle gesamt'!R6</f>
        <v>0</v>
      </c>
      <c r="S31" s="47">
        <f>'Ergebnistabelle gesamt'!S6</f>
        <v>1.6894498773722886</v>
      </c>
      <c r="T31" s="47" t="e">
        <f>'Ergebnistabelle gesamt'!#REF!</f>
        <v>#REF!</v>
      </c>
      <c r="U31" s="47" t="e">
        <f>'Ergebnistabelle gesamt'!#REF!</f>
        <v>#REF!</v>
      </c>
      <c r="V31" s="47" t="e">
        <f>'Ergebnistabelle gesamt'!#REF!</f>
        <v>#REF!</v>
      </c>
      <c r="W31" s="86" t="e">
        <f>SUM(T31:V31)</f>
        <v>#REF!</v>
      </c>
    </row>
    <row r="32" spans="1:23" ht="15.75" thickBot="1" x14ac:dyDescent="0.3">
      <c r="A32" s="43" t="s">
        <v>196</v>
      </c>
      <c r="B32" s="45" t="s">
        <v>132</v>
      </c>
      <c r="C32" s="47">
        <f>'Ergebnistabelle gesamt'!C7</f>
        <v>0</v>
      </c>
      <c r="D32" s="47">
        <f>'Ergebnistabelle gesamt'!D7</f>
        <v>0</v>
      </c>
      <c r="E32" s="47">
        <f>'Ergebnistabelle gesamt'!E7</f>
        <v>0</v>
      </c>
      <c r="F32" s="47">
        <f>'Ergebnistabelle gesamt'!F7</f>
        <v>-101.11263</v>
      </c>
      <c r="G32" s="47">
        <f>'Ergebnistabelle gesamt'!G7</f>
        <v>0</v>
      </c>
      <c r="H32" s="47">
        <f>'Ergebnistabelle gesamt'!H7</f>
        <v>0</v>
      </c>
      <c r="I32" s="47">
        <f>'Ergebnistabelle gesamt'!I7</f>
        <v>0</v>
      </c>
      <c r="J32" s="47">
        <f>'Ergebnistabelle gesamt'!J7</f>
        <v>0</v>
      </c>
      <c r="K32" s="47">
        <f>'Ergebnistabelle gesamt'!K7</f>
        <v>0</v>
      </c>
      <c r="L32" s="47">
        <f>'Ergebnistabelle gesamt'!L7</f>
        <v>0</v>
      </c>
      <c r="M32" s="47">
        <f>'Ergebnistabelle gesamt'!M7</f>
        <v>0</v>
      </c>
      <c r="N32" s="47">
        <f>'Ergebnistabelle gesamt'!N7</f>
        <v>0</v>
      </c>
      <c r="O32" s="47">
        <f>'Ergebnistabelle gesamt'!O7</f>
        <v>0</v>
      </c>
      <c r="P32" s="47">
        <f>'Ergebnistabelle gesamt'!P7</f>
        <v>0</v>
      </c>
      <c r="Q32" s="47">
        <f>'Ergebnistabelle gesamt'!Q7</f>
        <v>0</v>
      </c>
      <c r="R32" s="47">
        <f>'Ergebnistabelle gesamt'!R7</f>
        <v>0</v>
      </c>
      <c r="S32" s="47">
        <f>'Ergebnistabelle gesamt'!S7</f>
        <v>84.892546828740009</v>
      </c>
      <c r="T32" s="47" t="e">
        <f>'Ergebnistabelle gesamt'!#REF!</f>
        <v>#REF!</v>
      </c>
      <c r="U32" s="47" t="e">
        <f>'Ergebnistabelle gesamt'!#REF!</f>
        <v>#REF!</v>
      </c>
      <c r="V32" s="47" t="e">
        <f>'Ergebnistabelle gesamt'!#REF!</f>
        <v>#REF!</v>
      </c>
      <c r="W32" s="86"/>
    </row>
    <row r="33" spans="1:23" ht="15.75" thickBot="1" x14ac:dyDescent="0.3">
      <c r="A33" s="43" t="s">
        <v>197</v>
      </c>
      <c r="B33" s="45" t="s">
        <v>132</v>
      </c>
      <c r="C33" s="47">
        <f>'Ergebnistabelle gesamt'!C8</f>
        <v>0</v>
      </c>
      <c r="D33" s="47">
        <f>'Ergebnistabelle gesamt'!D8</f>
        <v>0</v>
      </c>
      <c r="E33" s="47">
        <f>'Ergebnistabelle gesamt'!E8</f>
        <v>0</v>
      </c>
      <c r="F33" s="47">
        <f>'Ergebnistabelle gesamt'!F8</f>
        <v>-67.435839550312664</v>
      </c>
      <c r="G33" s="47">
        <f>'Ergebnistabelle gesamt'!G8</f>
        <v>0.79803902237886304</v>
      </c>
      <c r="H33" s="47">
        <f>'Ergebnistabelle gesamt'!H8</f>
        <v>4.7882341342731796E-2</v>
      </c>
      <c r="I33" s="47">
        <f>'Ergebnistabelle gesamt'!I8</f>
        <v>0</v>
      </c>
      <c r="J33" s="47">
        <f>'Ergebnistabelle gesamt'!J8</f>
        <v>0</v>
      </c>
      <c r="K33" s="47">
        <f>'Ergebnistabelle gesamt'!K8</f>
        <v>0</v>
      </c>
      <c r="L33" s="47">
        <f>'Ergebnistabelle gesamt'!L8</f>
        <v>0</v>
      </c>
      <c r="M33" s="47">
        <f>'Ergebnistabelle gesamt'!M8</f>
        <v>0</v>
      </c>
      <c r="N33" s="47">
        <f>'Ergebnistabelle gesamt'!N8</f>
        <v>0</v>
      </c>
      <c r="O33" s="47">
        <f>'Ergebnistabelle gesamt'!O8</f>
        <v>0</v>
      </c>
      <c r="P33" s="47">
        <f>'Ergebnistabelle gesamt'!P8</f>
        <v>0.16480686916647017</v>
      </c>
      <c r="Q33" s="47">
        <f>'Ergebnistabelle gesamt'!Q8</f>
        <v>0.27518586978581516</v>
      </c>
      <c r="R33" s="47">
        <f>'Ergebnistabelle gesamt'!R8</f>
        <v>0</v>
      </c>
      <c r="S33" s="47">
        <f>'Ergebnistabelle gesamt'!S8</f>
        <v>86.581996706112292</v>
      </c>
      <c r="T33" s="47" t="e">
        <f>'Ergebnistabelle gesamt'!#REF!</f>
        <v>#REF!</v>
      </c>
      <c r="U33" s="47" t="e">
        <f>'Ergebnistabelle gesamt'!#REF!</f>
        <v>#REF!</v>
      </c>
      <c r="V33" s="47" t="e">
        <f>'Ergebnistabelle gesamt'!#REF!</f>
        <v>#REF!</v>
      </c>
      <c r="W33" s="86"/>
    </row>
    <row r="34" spans="1:23" ht="15.75" thickBot="1" x14ac:dyDescent="0.3">
      <c r="A34" s="43" t="s">
        <v>134</v>
      </c>
      <c r="B34" s="45" t="s">
        <v>135</v>
      </c>
      <c r="C34" s="47">
        <f>'Ergebnistabelle gesamt'!C9</f>
        <v>0</v>
      </c>
      <c r="D34" s="47">
        <f>'Ergebnistabelle gesamt'!D9</f>
        <v>0</v>
      </c>
      <c r="E34" s="47">
        <f>'Ergebnistabelle gesamt'!E9</f>
        <v>0</v>
      </c>
      <c r="F34" s="47">
        <f>'Ergebnistabelle gesamt'!F9</f>
        <v>2.4200449066482154E-10</v>
      </c>
      <c r="G34" s="47">
        <f>'Ergebnistabelle gesamt'!G9</f>
        <v>5.6865066276638978E-12</v>
      </c>
      <c r="H34" s="47">
        <f>'Ergebnistabelle gesamt'!H9</f>
        <v>3.4119039765983467E-13</v>
      </c>
      <c r="I34" s="47">
        <f>'Ergebnistabelle gesamt'!I9</f>
        <v>0</v>
      </c>
      <c r="J34" s="47">
        <f>'Ergebnistabelle gesamt'!J9</f>
        <v>0</v>
      </c>
      <c r="K34" s="47">
        <f>'Ergebnistabelle gesamt'!K9</f>
        <v>0</v>
      </c>
      <c r="L34" s="47">
        <f>'Ergebnistabelle gesamt'!L9</f>
        <v>0</v>
      </c>
      <c r="M34" s="47">
        <f>'Ergebnistabelle gesamt'!M9</f>
        <v>0</v>
      </c>
      <c r="N34" s="47">
        <f>'Ergebnistabelle gesamt'!N9</f>
        <v>0</v>
      </c>
      <c r="O34" s="47">
        <f>'Ergebnistabelle gesamt'!O9</f>
        <v>0</v>
      </c>
      <c r="P34" s="47">
        <f>'Ergebnistabelle gesamt'!P9</f>
        <v>7.6242871027494514E-12</v>
      </c>
      <c r="Q34" s="47">
        <f>'Ergebnistabelle gesamt'!Q9</f>
        <v>1.9608643543668616E-12</v>
      </c>
      <c r="R34" s="47">
        <f>'Ergebnistabelle gesamt'!R9</f>
        <v>0</v>
      </c>
      <c r="S34" s="47">
        <f>'Ergebnistabelle gesamt'!S9</f>
        <v>1.6645403781578092E-11</v>
      </c>
      <c r="T34" s="47" t="e">
        <f>'Ergebnistabelle gesamt'!#REF!</f>
        <v>#REF!</v>
      </c>
      <c r="U34" s="47" t="e">
        <f>'Ergebnistabelle gesamt'!#REF!</f>
        <v>#REF!</v>
      </c>
      <c r="V34" s="47" t="e">
        <f>'Ergebnistabelle gesamt'!#REF!</f>
        <v>#REF!</v>
      </c>
      <c r="W34" s="86" t="e">
        <f t="shared" ref="W34:W39" si="0">SUM(T34:V34)</f>
        <v>#REF!</v>
      </c>
    </row>
    <row r="35" spans="1:23" ht="15.75" thickBot="1" x14ac:dyDescent="0.3">
      <c r="A35" s="43" t="s">
        <v>136</v>
      </c>
      <c r="B35" s="45" t="s">
        <v>137</v>
      </c>
      <c r="C35" s="47">
        <f>'Ergebnistabelle gesamt'!C10</f>
        <v>0</v>
      </c>
      <c r="D35" s="47">
        <f>'Ergebnistabelle gesamt'!D10</f>
        <v>0</v>
      </c>
      <c r="E35" s="47">
        <f>'Ergebnistabelle gesamt'!E10</f>
        <v>0</v>
      </c>
      <c r="F35" s="47">
        <f>'Ergebnistabelle gesamt'!F10</f>
        <v>5.2506308647531461E-2</v>
      </c>
      <c r="G35" s="47">
        <f>'Ergebnistabelle gesamt'!G10</f>
        <v>3.4912849438017853E-3</v>
      </c>
      <c r="H35" s="47">
        <f>'Ergebnistabelle gesamt'!H10</f>
        <v>2.0947709662810774E-4</v>
      </c>
      <c r="I35" s="47">
        <f>'Ergebnistabelle gesamt'!I10</f>
        <v>0</v>
      </c>
      <c r="J35" s="47">
        <f>'Ergebnistabelle gesamt'!J10</f>
        <v>0</v>
      </c>
      <c r="K35" s="47">
        <f>'Ergebnistabelle gesamt'!K10</f>
        <v>0</v>
      </c>
      <c r="L35" s="47">
        <f>'Ergebnistabelle gesamt'!L10</f>
        <v>0</v>
      </c>
      <c r="M35" s="47">
        <f>'Ergebnistabelle gesamt'!M10</f>
        <v>0</v>
      </c>
      <c r="N35" s="47">
        <f>'Ergebnistabelle gesamt'!N10</f>
        <v>0</v>
      </c>
      <c r="O35" s="47">
        <f>'Ergebnistabelle gesamt'!O10</f>
        <v>0</v>
      </c>
      <c r="P35" s="47">
        <f>'Ergebnistabelle gesamt'!P10</f>
        <v>9.0297485910533718E-4</v>
      </c>
      <c r="Q35" s="47">
        <f>'Ergebnistabelle gesamt'!Q10</f>
        <v>1.2038913599316491E-3</v>
      </c>
      <c r="R35" s="47">
        <f>'Ergebnistabelle gesamt'!R10</f>
        <v>0</v>
      </c>
      <c r="S35" s="47">
        <f>'Ergebnistabelle gesamt'!S10</f>
        <v>1.0144170777083867E-2</v>
      </c>
      <c r="T35" s="47" t="e">
        <f>'Ergebnistabelle gesamt'!#REF!</f>
        <v>#REF!</v>
      </c>
      <c r="U35" s="47" t="e">
        <f>'Ergebnistabelle gesamt'!#REF!</f>
        <v>#REF!</v>
      </c>
      <c r="V35" s="47" t="e">
        <f>'Ergebnistabelle gesamt'!#REF!</f>
        <v>#REF!</v>
      </c>
      <c r="W35" s="86" t="e">
        <f t="shared" si="0"/>
        <v>#REF!</v>
      </c>
    </row>
    <row r="36" spans="1:23" ht="15.75" thickBot="1" x14ac:dyDescent="0.3">
      <c r="A36" s="43" t="s">
        <v>138</v>
      </c>
      <c r="B36" s="45" t="s">
        <v>139</v>
      </c>
      <c r="C36" s="47">
        <f>'Ergebnistabelle gesamt'!C11</f>
        <v>0</v>
      </c>
      <c r="D36" s="47">
        <f>'Ergebnistabelle gesamt'!D11</f>
        <v>0</v>
      </c>
      <c r="E36" s="47">
        <f>'Ergebnistabelle gesamt'!E11</f>
        <v>0</v>
      </c>
      <c r="F36" s="47">
        <f>'Ergebnistabelle gesamt'!F11</f>
        <v>7.1723681323892265E-3</v>
      </c>
      <c r="G36" s="47">
        <f>'Ergebnistabelle gesamt'!G11</f>
        <v>8.5713935772341603E-4</v>
      </c>
      <c r="H36" s="47">
        <f>'Ergebnistabelle gesamt'!H11</f>
        <v>5.1428361463404967E-5</v>
      </c>
      <c r="I36" s="47">
        <f>'Ergebnistabelle gesamt'!I11</f>
        <v>0</v>
      </c>
      <c r="J36" s="47">
        <f>'Ergebnistabelle gesamt'!J11</f>
        <v>0</v>
      </c>
      <c r="K36" s="47">
        <f>'Ergebnistabelle gesamt'!K11</f>
        <v>0</v>
      </c>
      <c r="L36" s="47">
        <f>'Ergebnistabelle gesamt'!L11</f>
        <v>0</v>
      </c>
      <c r="M36" s="47">
        <f>'Ergebnistabelle gesamt'!M11</f>
        <v>0</v>
      </c>
      <c r="N36" s="47">
        <f>'Ergebnistabelle gesamt'!N11</f>
        <v>0</v>
      </c>
      <c r="O36" s="47">
        <f>'Ergebnistabelle gesamt'!O11</f>
        <v>0</v>
      </c>
      <c r="P36" s="47">
        <f>'Ergebnistabelle gesamt'!P11</f>
        <v>1.5732026640193753E-4</v>
      </c>
      <c r="Q36" s="47">
        <f>'Ergebnistabelle gesamt'!Q11</f>
        <v>2.9556529576669534E-4</v>
      </c>
      <c r="R36" s="47">
        <f>'Ergebnistabelle gesamt'!R11</f>
        <v>0</v>
      </c>
      <c r="S36" s="47">
        <f>'Ergebnistabelle gesamt'!S11</f>
        <v>1.3800954213786518E-3</v>
      </c>
      <c r="T36" s="47" t="e">
        <f>'Ergebnistabelle gesamt'!#REF!</f>
        <v>#REF!</v>
      </c>
      <c r="U36" s="47" t="e">
        <f>'Ergebnistabelle gesamt'!#REF!</f>
        <v>#REF!</v>
      </c>
      <c r="V36" s="47" t="e">
        <f>'Ergebnistabelle gesamt'!#REF!</f>
        <v>#REF!</v>
      </c>
      <c r="W36" s="86" t="e">
        <f>SUM(T36:V36)</f>
        <v>#REF!</v>
      </c>
    </row>
    <row r="37" spans="1:23" ht="15.75" thickBot="1" x14ac:dyDescent="0.3">
      <c r="A37" s="43" t="s">
        <v>140</v>
      </c>
      <c r="B37" s="45" t="s">
        <v>141</v>
      </c>
      <c r="C37" s="47">
        <f>'Ergebnistabelle gesamt'!C12</f>
        <v>0</v>
      </c>
      <c r="D37" s="47">
        <f>'Ergebnistabelle gesamt'!D12</f>
        <v>0</v>
      </c>
      <c r="E37" s="47">
        <f>'Ergebnistabelle gesamt'!E12</f>
        <v>0</v>
      </c>
      <c r="F37" s="47">
        <f>'Ergebnistabelle gesamt'!F12</f>
        <v>5.8727627312776878E-3</v>
      </c>
      <c r="G37" s="47">
        <f>'Ergebnistabelle gesamt'!G12</f>
        <v>-1.1909250900160151E-3</v>
      </c>
      <c r="H37" s="47">
        <f>'Ergebnistabelle gesamt'!H12</f>
        <v>-7.1455505400960827E-5</v>
      </c>
      <c r="I37" s="47">
        <f>'Ergebnistabelle gesamt'!I12</f>
        <v>0</v>
      </c>
      <c r="J37" s="47">
        <f>'Ergebnistabelle gesamt'!J12</f>
        <v>0</v>
      </c>
      <c r="K37" s="47">
        <f>'Ergebnistabelle gesamt'!K12</f>
        <v>0</v>
      </c>
      <c r="L37" s="47">
        <f>'Ergebnistabelle gesamt'!L12</f>
        <v>0</v>
      </c>
      <c r="M37" s="47">
        <f>'Ergebnistabelle gesamt'!M12</f>
        <v>0</v>
      </c>
      <c r="N37" s="47">
        <f>'Ergebnistabelle gesamt'!N12</f>
        <v>0</v>
      </c>
      <c r="O37" s="47">
        <f>'Ergebnistabelle gesamt'!O12</f>
        <v>0</v>
      </c>
      <c r="P37" s="47">
        <f>'Ergebnistabelle gesamt'!P12</f>
        <v>1.3298209953513322E-4</v>
      </c>
      <c r="Q37" s="47">
        <f>'Ergebnistabelle gesamt'!Q12</f>
        <v>-4.1066382414345224E-4</v>
      </c>
      <c r="R37" s="47">
        <f>'Ergebnistabelle gesamt'!R12</f>
        <v>0</v>
      </c>
      <c r="S37" s="47">
        <f>'Ergebnistabelle gesamt'!S12</f>
        <v>9.7480875236685216E-4</v>
      </c>
      <c r="T37" s="47" t="e">
        <f>'Ergebnistabelle gesamt'!#REF!</f>
        <v>#REF!</v>
      </c>
      <c r="U37" s="47" t="e">
        <f>'Ergebnistabelle gesamt'!#REF!</f>
        <v>#REF!</v>
      </c>
      <c r="V37" s="47" t="e">
        <f>'Ergebnistabelle gesamt'!#REF!</f>
        <v>#REF!</v>
      </c>
      <c r="W37" s="86" t="e">
        <f t="shared" si="0"/>
        <v>#REF!</v>
      </c>
    </row>
    <row r="38" spans="1:23" ht="15.75" thickBot="1" x14ac:dyDescent="0.3">
      <c r="A38" s="43" t="s">
        <v>142</v>
      </c>
      <c r="B38" s="45" t="s">
        <v>143</v>
      </c>
      <c r="C38" s="47">
        <f>'Ergebnistabelle gesamt'!C13</f>
        <v>0</v>
      </c>
      <c r="D38" s="47">
        <f>'Ergebnistabelle gesamt'!D13</f>
        <v>0</v>
      </c>
      <c r="E38" s="47">
        <f>'Ergebnistabelle gesamt'!E13</f>
        <v>0</v>
      </c>
      <c r="F38" s="47">
        <f>'Ergebnistabelle gesamt'!F13</f>
        <v>6.5668114753237927E-5</v>
      </c>
      <c r="G38" s="47">
        <f>'Ergebnistabelle gesamt'!G13</f>
        <v>5.879837529393002E-8</v>
      </c>
      <c r="H38" s="47">
        <f>'Ergebnistabelle gesamt'!H13</f>
        <v>3.5279025176358043E-9</v>
      </c>
      <c r="I38" s="47">
        <f>'Ergebnistabelle gesamt'!I13</f>
        <v>0</v>
      </c>
      <c r="J38" s="47">
        <f>'Ergebnistabelle gesamt'!J13</f>
        <v>0</v>
      </c>
      <c r="K38" s="47">
        <f>'Ergebnistabelle gesamt'!K13</f>
        <v>0</v>
      </c>
      <c r="L38" s="47">
        <f>'Ergebnistabelle gesamt'!L13</f>
        <v>0</v>
      </c>
      <c r="M38" s="47">
        <f>'Ergebnistabelle gesamt'!M13</f>
        <v>0</v>
      </c>
      <c r="N38" s="47">
        <f>'Ergebnistabelle gesamt'!N13</f>
        <v>0</v>
      </c>
      <c r="O38" s="47">
        <f>'Ergebnistabelle gesamt'!O13</f>
        <v>0</v>
      </c>
      <c r="P38" s="47">
        <f>'Ergebnistabelle gesamt'!P13</f>
        <v>7.8834990226732516E-8</v>
      </c>
      <c r="Q38" s="47">
        <f>'Ergebnistabelle gesamt'!Q13</f>
        <v>2.0275301825493116E-8</v>
      </c>
      <c r="R38" s="47">
        <f>'Ergebnistabelle gesamt'!R13</f>
        <v>0</v>
      </c>
      <c r="S38" s="47">
        <f>'Ergebnistabelle gesamt'!S13</f>
        <v>5.8310425184666114E-7</v>
      </c>
      <c r="T38" s="47" t="e">
        <f>'Ergebnistabelle gesamt'!#REF!</f>
        <v>#REF!</v>
      </c>
      <c r="U38" s="47" t="e">
        <f>'Ergebnistabelle gesamt'!#REF!</f>
        <v>#REF!</v>
      </c>
      <c r="V38" s="47" t="e">
        <f>'Ergebnistabelle gesamt'!#REF!</f>
        <v>#REF!</v>
      </c>
      <c r="W38" s="86" t="e">
        <f t="shared" si="0"/>
        <v>#REF!</v>
      </c>
    </row>
    <row r="39" spans="1:23" ht="15.75" thickBot="1" x14ac:dyDescent="0.3">
      <c r="A39" s="43" t="s">
        <v>144</v>
      </c>
      <c r="B39" s="45" t="s">
        <v>9</v>
      </c>
      <c r="C39" s="47">
        <f>'Ergebnistabelle gesamt'!C14</f>
        <v>0</v>
      </c>
      <c r="D39" s="47">
        <f>'Ergebnistabelle gesamt'!D14</f>
        <v>0</v>
      </c>
      <c r="E39" s="47">
        <f>'Ergebnistabelle gesamt'!E14</f>
        <v>0</v>
      </c>
      <c r="F39" s="47">
        <f>'Ergebnistabelle gesamt'!F14</f>
        <v>119.17015823906561</v>
      </c>
      <c r="G39" s="47">
        <f>'Ergebnistabelle gesamt'!G14</f>
        <v>10.821227837583086</v>
      </c>
      <c r="H39" s="47">
        <f>'Ergebnistabelle gesamt'!H14</f>
        <v>0.64927367025498461</v>
      </c>
      <c r="I39" s="47">
        <f>'Ergebnistabelle gesamt'!I14</f>
        <v>0</v>
      </c>
      <c r="J39" s="47">
        <f>'Ergebnistabelle gesamt'!J14</f>
        <v>0</v>
      </c>
      <c r="K39" s="47">
        <f>'Ergebnistabelle gesamt'!K14</f>
        <v>0</v>
      </c>
      <c r="L39" s="47">
        <f>'Ergebnistabelle gesamt'!L14</f>
        <v>0</v>
      </c>
      <c r="M39" s="47">
        <f>'Ergebnistabelle gesamt'!M14</f>
        <v>0</v>
      </c>
      <c r="N39" s="47">
        <f>'Ergebnistabelle gesamt'!N14</f>
        <v>0</v>
      </c>
      <c r="O39" s="47">
        <f>'Ergebnistabelle gesamt'!O14</f>
        <v>0</v>
      </c>
      <c r="P39" s="47">
        <f>'Ergebnistabelle gesamt'!P14</f>
        <v>14.50875787898128</v>
      </c>
      <c r="Q39" s="47">
        <f>'Ergebnistabelle gesamt'!Q14</f>
        <v>3.731457875028656</v>
      </c>
      <c r="R39" s="47">
        <f>'Ergebnistabelle gesamt'!R14</f>
        <v>0</v>
      </c>
      <c r="S39" s="47">
        <f>'Ergebnistabelle gesamt'!S14</f>
        <v>22.00634298946164</v>
      </c>
      <c r="T39" s="47" t="e">
        <f>'Ergebnistabelle gesamt'!#REF!</f>
        <v>#REF!</v>
      </c>
      <c r="U39" s="47" t="e">
        <f>'Ergebnistabelle gesamt'!#REF!</f>
        <v>#REF!</v>
      </c>
      <c r="V39" s="47" t="e">
        <f>'Ergebnistabelle gesamt'!#REF!</f>
        <v>#REF!</v>
      </c>
      <c r="W39" s="86"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R28:R29"/>
    <mergeCell ref="S28:S29"/>
    <mergeCell ref="T28:T29"/>
    <mergeCell ref="U28:U29"/>
    <mergeCell ref="V28:V29"/>
    <mergeCell ref="M28:M29"/>
    <mergeCell ref="N28:N29"/>
    <mergeCell ref="O28:O29"/>
    <mergeCell ref="P28:P29"/>
    <mergeCell ref="Q28:Q29"/>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104" t="s">
        <v>27</v>
      </c>
      <c r="B1" s="104"/>
      <c r="C1" s="104"/>
      <c r="D1" s="104"/>
      <c r="E1" s="104"/>
      <c r="F1" s="104"/>
      <c r="G1" s="104"/>
      <c r="H1" s="104"/>
      <c r="I1" s="104"/>
    </row>
    <row r="2" spans="1:9" x14ac:dyDescent="0.25">
      <c r="A2" s="105" t="s">
        <v>96</v>
      </c>
      <c r="B2" s="105"/>
      <c r="C2" s="105"/>
      <c r="D2" s="105"/>
      <c r="E2" s="105"/>
      <c r="F2" s="105"/>
      <c r="G2" s="105"/>
      <c r="H2" s="105"/>
      <c r="I2" s="105"/>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31.690173135158147</v>
      </c>
      <c r="E8" s="39">
        <f>'Ergebnistabelle gesamt'!$F$16</f>
        <v>960.59485866979867</v>
      </c>
      <c r="F8" s="39">
        <f>'Ergebnistabelle gesamt'!$F$17</f>
        <v>992.28503180495682</v>
      </c>
      <c r="G8" s="39">
        <f>'Ergebnistabelle gesamt'!$F$18</f>
        <v>131.80986681396882</v>
      </c>
      <c r="H8" s="39">
        <f>'Ergebnistabelle gesamt'!$F$19</f>
        <v>0</v>
      </c>
      <c r="I8" s="39">
        <f>'Ergebnistabelle gesamt'!$F$20</f>
        <v>131.80986681396882</v>
      </c>
    </row>
    <row r="9" spans="1:9" s="2" customFormat="1" x14ac:dyDescent="0.25">
      <c r="A9" s="8" t="s">
        <v>22</v>
      </c>
      <c r="B9" s="8" t="s">
        <v>43</v>
      </c>
      <c r="C9" s="4" t="s">
        <v>2</v>
      </c>
      <c r="D9" s="39">
        <f>'Ergebnistabelle gesamt'!$G$15</f>
        <v>0.62451010293678921</v>
      </c>
      <c r="E9" s="39">
        <f>'Ergebnistabelle gesamt'!$G$16</f>
        <v>0</v>
      </c>
      <c r="F9" s="39">
        <f>'Ergebnistabelle gesamt'!$G$17</f>
        <v>0.62451010293678921</v>
      </c>
      <c r="G9" s="39">
        <f>'Ergebnistabelle gesamt'!$G$18</f>
        <v>10.880521357322472</v>
      </c>
      <c r="H9" s="39">
        <f>'Ergebnistabelle gesamt'!$G$19</f>
        <v>0</v>
      </c>
      <c r="I9" s="39">
        <f>'Ergebnistabelle gesamt'!$G$20</f>
        <v>10.880521357322472</v>
      </c>
    </row>
    <row r="10" spans="1:9" s="2" customFormat="1" x14ac:dyDescent="0.25">
      <c r="A10" s="8"/>
      <c r="B10" s="8" t="s">
        <v>44</v>
      </c>
      <c r="C10" s="3" t="s">
        <v>3</v>
      </c>
      <c r="D10" s="39">
        <f>'Ergebnistabelle gesamt'!$H$15</f>
        <v>3.7470606176207455E-2</v>
      </c>
      <c r="E10" s="39">
        <f>'Ergebnistabelle gesamt'!$H$16</f>
        <v>0</v>
      </c>
      <c r="F10" s="39">
        <f>'Ergebnistabelle gesamt'!$H$17</f>
        <v>3.7470606176207455E-2</v>
      </c>
      <c r="G10" s="39">
        <f>'Ergebnistabelle gesamt'!$H$18</f>
        <v>0.65283128143934765</v>
      </c>
      <c r="H10" s="39">
        <f>'Ergebnistabelle gesamt'!$H$19</f>
        <v>0</v>
      </c>
      <c r="I10" s="39">
        <f>'Ergebnistabelle gesamt'!$H$20</f>
        <v>0.65283128143934765</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0.83732326982511029</v>
      </c>
      <c r="E18" s="39">
        <f>'Ergebnistabelle gesamt'!$P$16</f>
        <v>0</v>
      </c>
      <c r="F18" s="39">
        <f>'Ergebnistabelle gesamt'!$P$17</f>
        <v>0.83732326982511029</v>
      </c>
      <c r="G18" s="39">
        <f>'Ergebnistabelle gesamt'!$P$18</f>
        <v>14.588256743121589</v>
      </c>
      <c r="H18" s="39">
        <f>'Ergebnistabelle gesamt'!$P$19</f>
        <v>0</v>
      </c>
      <c r="I18" s="39">
        <f>'Ergebnistabelle gesamt'!$P$20</f>
        <v>14.588256743121589</v>
      </c>
    </row>
    <row r="19" spans="1:23" s="2" customFormat="1" x14ac:dyDescent="0.25">
      <c r="A19" s="8"/>
      <c r="B19" s="8" t="s">
        <v>53</v>
      </c>
      <c r="C19" s="3" t="s">
        <v>5</v>
      </c>
      <c r="D19" s="39">
        <f>'Ergebnistabelle gesamt'!$Q$15</f>
        <v>0.2153483113575132</v>
      </c>
      <c r="E19" s="39">
        <f>'Ergebnistabelle gesamt'!$Q$16</f>
        <v>0</v>
      </c>
      <c r="F19" s="39">
        <f>'Ergebnistabelle gesamt'!$Q$17</f>
        <v>0.2153483113575132</v>
      </c>
      <c r="G19" s="39">
        <f>'Ergebnistabelle gesamt'!$Q$18</f>
        <v>3.7519039163180992</v>
      </c>
      <c r="H19" s="39">
        <f>'Ergebnistabelle gesamt'!$Q$19</f>
        <v>0</v>
      </c>
      <c r="I19" s="39">
        <f>'Ergebnistabelle gesamt'!$Q$20</f>
        <v>3.7519039163180992</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2.5935419159778133</v>
      </c>
      <c r="E21" s="39">
        <f>'Ergebnistabelle gesamt'!$S$16</f>
        <v>0</v>
      </c>
      <c r="F21" s="39">
        <f>'Ergebnistabelle gesamt'!$S$15</f>
        <v>2.5935419159778133</v>
      </c>
      <c r="G21" s="39">
        <f>'Ergebnistabelle gesamt'!$S$18</f>
        <v>22.800224128570747</v>
      </c>
      <c r="H21" s="39">
        <f>'Ergebnistabelle gesamt'!$S$19</f>
        <v>0</v>
      </c>
      <c r="I21" s="39">
        <f>'Ergebnistabelle gesamt'!$S$18</f>
        <v>22.800224128570747</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08" t="s">
        <v>10</v>
      </c>
      <c r="B29" s="41" t="s">
        <v>0</v>
      </c>
      <c r="C29" s="108" t="s">
        <v>29</v>
      </c>
      <c r="D29" s="108" t="s">
        <v>30</v>
      </c>
      <c r="E29" s="108" t="s">
        <v>31</v>
      </c>
      <c r="F29" s="108" t="s">
        <v>129</v>
      </c>
      <c r="G29" s="108" t="s">
        <v>2</v>
      </c>
      <c r="H29" s="108" t="s">
        <v>3</v>
      </c>
      <c r="I29" s="108" t="s">
        <v>14</v>
      </c>
      <c r="J29" s="108" t="s">
        <v>15</v>
      </c>
      <c r="K29" s="108" t="s">
        <v>16</v>
      </c>
      <c r="L29" s="108" t="s">
        <v>17</v>
      </c>
      <c r="M29" s="108" t="s">
        <v>18</v>
      </c>
      <c r="N29" s="108" t="s">
        <v>19</v>
      </c>
      <c r="O29" s="108" t="s">
        <v>20</v>
      </c>
      <c r="P29" s="108" t="s">
        <v>4</v>
      </c>
      <c r="Q29" s="108" t="s">
        <v>5</v>
      </c>
      <c r="R29" s="108" t="s">
        <v>6</v>
      </c>
      <c r="S29" s="108" t="s">
        <v>7</v>
      </c>
      <c r="T29" s="108" t="s">
        <v>145</v>
      </c>
      <c r="U29" s="108" t="s">
        <v>146</v>
      </c>
      <c r="V29" s="108" t="s">
        <v>147</v>
      </c>
    </row>
    <row r="30" spans="1:23" ht="15.75" thickBot="1" x14ac:dyDescent="0.3">
      <c r="A30" s="109"/>
      <c r="B30" s="42" t="s">
        <v>130</v>
      </c>
      <c r="C30" s="109"/>
      <c r="D30" s="109"/>
      <c r="E30" s="109"/>
      <c r="F30" s="109"/>
      <c r="G30" s="109"/>
      <c r="H30" s="109"/>
      <c r="I30" s="109"/>
      <c r="J30" s="109"/>
      <c r="K30" s="109"/>
      <c r="L30" s="109"/>
      <c r="M30" s="109"/>
      <c r="N30" s="109"/>
      <c r="O30" s="109"/>
      <c r="P30" s="109"/>
      <c r="Q30" s="109"/>
      <c r="R30" s="109"/>
      <c r="S30" s="109"/>
      <c r="T30" s="109"/>
      <c r="U30" s="109"/>
      <c r="V30" s="109"/>
      <c r="W30" t="s">
        <v>180</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s="99" customFormat="1" ht="12.75" thickBot="1" x14ac:dyDescent="0.25">
      <c r="A32" s="95" t="s">
        <v>148</v>
      </c>
      <c r="B32" s="96" t="s">
        <v>149</v>
      </c>
      <c r="C32" s="97">
        <f>'Ergebnistabelle gesamt'!C15</f>
        <v>0</v>
      </c>
      <c r="D32" s="97">
        <f>'Ergebnistabelle gesamt'!D15</f>
        <v>0</v>
      </c>
      <c r="E32" s="97">
        <f>'Ergebnistabelle gesamt'!E15</f>
        <v>0</v>
      </c>
      <c r="F32" s="97">
        <f>'Ergebnistabelle gesamt'!F15</f>
        <v>31.690173135158147</v>
      </c>
      <c r="G32" s="97">
        <f>'Ergebnistabelle gesamt'!G15</f>
        <v>0.62451010293678921</v>
      </c>
      <c r="H32" s="97">
        <f>'Ergebnistabelle gesamt'!H15</f>
        <v>3.7470606176207455E-2</v>
      </c>
      <c r="I32" s="97">
        <f>'Ergebnistabelle gesamt'!I15</f>
        <v>0</v>
      </c>
      <c r="J32" s="97">
        <f>'Ergebnistabelle gesamt'!J15</f>
        <v>0</v>
      </c>
      <c r="K32" s="97">
        <f>'Ergebnistabelle gesamt'!K15</f>
        <v>0</v>
      </c>
      <c r="L32" s="97">
        <f>'Ergebnistabelle gesamt'!L15</f>
        <v>0</v>
      </c>
      <c r="M32" s="97">
        <f>'Ergebnistabelle gesamt'!M15</f>
        <v>0</v>
      </c>
      <c r="N32" s="97">
        <f>'Ergebnistabelle gesamt'!N15</f>
        <v>0</v>
      </c>
      <c r="O32" s="97">
        <f>'Ergebnistabelle gesamt'!O15</f>
        <v>0</v>
      </c>
      <c r="P32" s="97">
        <f>'Ergebnistabelle gesamt'!P15</f>
        <v>0.83732326982511029</v>
      </c>
      <c r="Q32" s="97">
        <f>'Ergebnistabelle gesamt'!Q15</f>
        <v>0.2153483113575132</v>
      </c>
      <c r="R32" s="97">
        <f>'Ergebnistabelle gesamt'!R15</f>
        <v>0</v>
      </c>
      <c r="S32" s="97">
        <f>'Ergebnistabelle gesamt'!S15</f>
        <v>2.5935419159778133</v>
      </c>
      <c r="T32" s="97" t="e">
        <f>'Ergebnistabelle gesamt'!#REF!</f>
        <v>#REF!</v>
      </c>
      <c r="U32" s="97" t="e">
        <f>'Ergebnistabelle gesamt'!#REF!</f>
        <v>#REF!</v>
      </c>
      <c r="V32" s="97" t="e">
        <f>'Ergebnistabelle gesamt'!#REF!</f>
        <v>#REF!</v>
      </c>
      <c r="W32" s="98" t="e">
        <f>SUM(T32:V32)</f>
        <v>#REF!</v>
      </c>
    </row>
    <row r="33" spans="1:23" s="99" customFormat="1" ht="12.75" thickBot="1" x14ac:dyDescent="0.25">
      <c r="A33" s="95" t="s">
        <v>150</v>
      </c>
      <c r="B33" s="96" t="s">
        <v>149</v>
      </c>
      <c r="C33" s="97">
        <f>'Ergebnistabelle gesamt'!C16</f>
        <v>0</v>
      </c>
      <c r="D33" s="97">
        <f>'Ergebnistabelle gesamt'!D16</f>
        <v>0</v>
      </c>
      <c r="E33" s="97">
        <f>'Ergebnistabelle gesamt'!E16</f>
        <v>0</v>
      </c>
      <c r="F33" s="97">
        <f>'Ergebnistabelle gesamt'!F16</f>
        <v>960.59485866979867</v>
      </c>
      <c r="G33" s="97">
        <f>'Ergebnistabelle gesamt'!G16</f>
        <v>0</v>
      </c>
      <c r="H33" s="97">
        <f>'Ergebnistabelle gesamt'!H16</f>
        <v>0</v>
      </c>
      <c r="I33" s="97">
        <f>'Ergebnistabelle gesamt'!I16</f>
        <v>0</v>
      </c>
      <c r="J33" s="97">
        <f>'Ergebnistabelle gesamt'!J16</f>
        <v>0</v>
      </c>
      <c r="K33" s="97">
        <f>'Ergebnistabelle gesamt'!K16</f>
        <v>0</v>
      </c>
      <c r="L33" s="97">
        <f>'Ergebnistabelle gesamt'!L16</f>
        <v>0</v>
      </c>
      <c r="M33" s="97">
        <f>'Ergebnistabelle gesamt'!M16</f>
        <v>0</v>
      </c>
      <c r="N33" s="97">
        <f>'Ergebnistabelle gesamt'!N16</f>
        <v>0</v>
      </c>
      <c r="O33" s="97">
        <f>'Ergebnistabelle gesamt'!O16</f>
        <v>0</v>
      </c>
      <c r="P33" s="97">
        <f>'Ergebnistabelle gesamt'!P16</f>
        <v>0</v>
      </c>
      <c r="Q33" s="97">
        <f>'Ergebnistabelle gesamt'!Q16</f>
        <v>0</v>
      </c>
      <c r="R33" s="97">
        <f>'Ergebnistabelle gesamt'!R16</f>
        <v>0</v>
      </c>
      <c r="S33" s="97">
        <f>'Ergebnistabelle gesamt'!S16</f>
        <v>0</v>
      </c>
      <c r="T33" s="97" t="e">
        <f>'Ergebnistabelle gesamt'!#REF!</f>
        <v>#REF!</v>
      </c>
      <c r="U33" s="97" t="e">
        <f>'Ergebnistabelle gesamt'!#REF!</f>
        <v>#REF!</v>
      </c>
      <c r="V33" s="97" t="e">
        <f>'Ergebnistabelle gesamt'!#REF!</f>
        <v>#REF!</v>
      </c>
      <c r="W33" s="98" t="e">
        <f t="shared" ref="W33:W41" si="0">SUM(T33:V33)</f>
        <v>#REF!</v>
      </c>
    </row>
    <row r="34" spans="1:23" s="99" customFormat="1" ht="12.75" thickBot="1" x14ac:dyDescent="0.25">
      <c r="A34" s="95" t="s">
        <v>151</v>
      </c>
      <c r="B34" s="96" t="s">
        <v>149</v>
      </c>
      <c r="C34" s="97">
        <f>'Ergebnistabelle gesamt'!C17</f>
        <v>0</v>
      </c>
      <c r="D34" s="97">
        <f>'Ergebnistabelle gesamt'!D17</f>
        <v>0</v>
      </c>
      <c r="E34" s="97">
        <f>'Ergebnistabelle gesamt'!E17</f>
        <v>0</v>
      </c>
      <c r="F34" s="97">
        <f>'Ergebnistabelle gesamt'!F17</f>
        <v>992.28503180495682</v>
      </c>
      <c r="G34" s="97">
        <f>'Ergebnistabelle gesamt'!G17</f>
        <v>0.62451010293678921</v>
      </c>
      <c r="H34" s="97">
        <f>'Ergebnistabelle gesamt'!H17</f>
        <v>3.7470606176207455E-2</v>
      </c>
      <c r="I34" s="97">
        <f>'Ergebnistabelle gesamt'!I17</f>
        <v>0</v>
      </c>
      <c r="J34" s="97">
        <f>'Ergebnistabelle gesamt'!J17</f>
        <v>0</v>
      </c>
      <c r="K34" s="97">
        <f>'Ergebnistabelle gesamt'!K17</f>
        <v>0</v>
      </c>
      <c r="L34" s="97">
        <f>'Ergebnistabelle gesamt'!L17</f>
        <v>0</v>
      </c>
      <c r="M34" s="97">
        <f>'Ergebnistabelle gesamt'!M17</f>
        <v>0</v>
      </c>
      <c r="N34" s="97">
        <f>'Ergebnistabelle gesamt'!N17</f>
        <v>0</v>
      </c>
      <c r="O34" s="97">
        <f>'Ergebnistabelle gesamt'!O17</f>
        <v>0</v>
      </c>
      <c r="P34" s="97">
        <f>'Ergebnistabelle gesamt'!P17</f>
        <v>0.83732326982511029</v>
      </c>
      <c r="Q34" s="97">
        <f>'Ergebnistabelle gesamt'!Q17</f>
        <v>0.2153483113575132</v>
      </c>
      <c r="R34" s="97">
        <f>'Ergebnistabelle gesamt'!R17</f>
        <v>0</v>
      </c>
      <c r="S34" s="97">
        <f>'Ergebnistabelle gesamt'!S17</f>
        <v>2.5935419159778133</v>
      </c>
      <c r="T34" s="97" t="e">
        <f>'Ergebnistabelle gesamt'!#REF!</f>
        <v>#REF!</v>
      </c>
      <c r="U34" s="97" t="e">
        <f>'Ergebnistabelle gesamt'!#REF!</f>
        <v>#REF!</v>
      </c>
      <c r="V34" s="97" t="e">
        <f>'Ergebnistabelle gesamt'!#REF!</f>
        <v>#REF!</v>
      </c>
      <c r="W34" s="98" t="e">
        <f t="shared" si="0"/>
        <v>#REF!</v>
      </c>
    </row>
    <row r="35" spans="1:23" s="99" customFormat="1" ht="12.75" thickBot="1" x14ac:dyDescent="0.25">
      <c r="A35" s="95" t="s">
        <v>152</v>
      </c>
      <c r="B35" s="96" t="s">
        <v>149</v>
      </c>
      <c r="C35" s="97">
        <f>'Ergebnistabelle gesamt'!C18</f>
        <v>0</v>
      </c>
      <c r="D35" s="97">
        <f>'Ergebnistabelle gesamt'!D18</f>
        <v>0</v>
      </c>
      <c r="E35" s="97">
        <f>'Ergebnistabelle gesamt'!E18</f>
        <v>0</v>
      </c>
      <c r="F35" s="97">
        <f>'Ergebnistabelle gesamt'!F18</f>
        <v>131.80986681396882</v>
      </c>
      <c r="G35" s="97">
        <f>'Ergebnistabelle gesamt'!G18</f>
        <v>10.880521357322472</v>
      </c>
      <c r="H35" s="97">
        <f>'Ergebnistabelle gesamt'!H18</f>
        <v>0.65283128143934765</v>
      </c>
      <c r="I35" s="97">
        <f>'Ergebnistabelle gesamt'!I18</f>
        <v>0</v>
      </c>
      <c r="J35" s="97">
        <f>'Ergebnistabelle gesamt'!J18</f>
        <v>0</v>
      </c>
      <c r="K35" s="97">
        <f>'Ergebnistabelle gesamt'!K18</f>
        <v>0</v>
      </c>
      <c r="L35" s="97">
        <f>'Ergebnistabelle gesamt'!L18</f>
        <v>0</v>
      </c>
      <c r="M35" s="97">
        <f>'Ergebnistabelle gesamt'!M18</f>
        <v>0</v>
      </c>
      <c r="N35" s="97">
        <f>'Ergebnistabelle gesamt'!N18</f>
        <v>0</v>
      </c>
      <c r="O35" s="97">
        <f>'Ergebnistabelle gesamt'!O18</f>
        <v>0</v>
      </c>
      <c r="P35" s="97">
        <f>'Ergebnistabelle gesamt'!P18</f>
        <v>14.588256743121589</v>
      </c>
      <c r="Q35" s="97">
        <f>'Ergebnistabelle gesamt'!Q18</f>
        <v>3.7519039163180992</v>
      </c>
      <c r="R35" s="97">
        <f>'Ergebnistabelle gesamt'!R18</f>
        <v>0</v>
      </c>
      <c r="S35" s="97">
        <f>'Ergebnistabelle gesamt'!S18</f>
        <v>22.800224128570747</v>
      </c>
      <c r="T35" s="97" t="e">
        <f>'Ergebnistabelle gesamt'!#REF!</f>
        <v>#REF!</v>
      </c>
      <c r="U35" s="97" t="e">
        <f>'Ergebnistabelle gesamt'!#REF!</f>
        <v>#REF!</v>
      </c>
      <c r="V35" s="97" t="e">
        <f>'Ergebnistabelle gesamt'!#REF!</f>
        <v>#REF!</v>
      </c>
      <c r="W35" s="98" t="e">
        <f t="shared" si="0"/>
        <v>#REF!</v>
      </c>
    </row>
    <row r="36" spans="1:23" s="99" customFormat="1" ht="12.75" thickBot="1" x14ac:dyDescent="0.25">
      <c r="A36" s="95" t="s">
        <v>153</v>
      </c>
      <c r="B36" s="96" t="s">
        <v>149</v>
      </c>
      <c r="C36" s="97">
        <f>'Ergebnistabelle gesamt'!C19</f>
        <v>0</v>
      </c>
      <c r="D36" s="97">
        <f>'Ergebnistabelle gesamt'!D19</f>
        <v>0</v>
      </c>
      <c r="E36" s="97">
        <f>'Ergebnistabelle gesamt'!E19</f>
        <v>0</v>
      </c>
      <c r="F36" s="97">
        <f>'Ergebnistabelle gesamt'!F19</f>
        <v>0</v>
      </c>
      <c r="G36" s="97">
        <f>'Ergebnistabelle gesamt'!G19</f>
        <v>0</v>
      </c>
      <c r="H36" s="97">
        <f>'Ergebnistabelle gesamt'!H19</f>
        <v>0</v>
      </c>
      <c r="I36" s="97">
        <f>'Ergebnistabelle gesamt'!I19</f>
        <v>0</v>
      </c>
      <c r="J36" s="97">
        <f>'Ergebnistabelle gesamt'!J19</f>
        <v>0</v>
      </c>
      <c r="K36" s="97">
        <f>'Ergebnistabelle gesamt'!K19</f>
        <v>0</v>
      </c>
      <c r="L36" s="97">
        <f>'Ergebnistabelle gesamt'!L19</f>
        <v>0</v>
      </c>
      <c r="M36" s="97">
        <f>'Ergebnistabelle gesamt'!M19</f>
        <v>0</v>
      </c>
      <c r="N36" s="97">
        <f>'Ergebnistabelle gesamt'!N19</f>
        <v>0</v>
      </c>
      <c r="O36" s="97">
        <f>'Ergebnistabelle gesamt'!O19</f>
        <v>0</v>
      </c>
      <c r="P36" s="97">
        <f>'Ergebnistabelle gesamt'!P19</f>
        <v>0</v>
      </c>
      <c r="Q36" s="97">
        <f>'Ergebnistabelle gesamt'!Q19</f>
        <v>0</v>
      </c>
      <c r="R36" s="97">
        <f>'Ergebnistabelle gesamt'!R19</f>
        <v>0</v>
      </c>
      <c r="S36" s="97">
        <f>'Ergebnistabelle gesamt'!S19</f>
        <v>0</v>
      </c>
      <c r="T36" s="97" t="e">
        <f>'Ergebnistabelle gesamt'!#REF!</f>
        <v>#REF!</v>
      </c>
      <c r="U36" s="97" t="e">
        <f>'Ergebnistabelle gesamt'!#REF!</f>
        <v>#REF!</v>
      </c>
      <c r="V36" s="97" t="e">
        <f>'Ergebnistabelle gesamt'!#REF!</f>
        <v>#REF!</v>
      </c>
      <c r="W36" s="98" t="e">
        <f t="shared" si="0"/>
        <v>#REF!</v>
      </c>
    </row>
    <row r="37" spans="1:23" s="99" customFormat="1" ht="12.75" thickBot="1" x14ac:dyDescent="0.25">
      <c r="A37" s="95" t="s">
        <v>154</v>
      </c>
      <c r="B37" s="96" t="s">
        <v>149</v>
      </c>
      <c r="C37" s="97">
        <f>'Ergebnistabelle gesamt'!C20</f>
        <v>0</v>
      </c>
      <c r="D37" s="97">
        <f>'Ergebnistabelle gesamt'!D20</f>
        <v>0</v>
      </c>
      <c r="E37" s="97">
        <f>'Ergebnistabelle gesamt'!E20</f>
        <v>0</v>
      </c>
      <c r="F37" s="97">
        <f>'Ergebnistabelle gesamt'!F20</f>
        <v>131.80986681396882</v>
      </c>
      <c r="G37" s="97">
        <f>'Ergebnistabelle gesamt'!G20</f>
        <v>10.880521357322472</v>
      </c>
      <c r="H37" s="97">
        <f>'Ergebnistabelle gesamt'!H20</f>
        <v>0.65283128143934765</v>
      </c>
      <c r="I37" s="97">
        <f>'Ergebnistabelle gesamt'!I20</f>
        <v>0</v>
      </c>
      <c r="J37" s="97">
        <f>'Ergebnistabelle gesamt'!J20</f>
        <v>0</v>
      </c>
      <c r="K37" s="97">
        <f>'Ergebnistabelle gesamt'!K20</f>
        <v>0</v>
      </c>
      <c r="L37" s="97">
        <f>'Ergebnistabelle gesamt'!L20</f>
        <v>0</v>
      </c>
      <c r="M37" s="97">
        <f>'Ergebnistabelle gesamt'!M20</f>
        <v>0</v>
      </c>
      <c r="N37" s="97">
        <f>'Ergebnistabelle gesamt'!N20</f>
        <v>0</v>
      </c>
      <c r="O37" s="97">
        <f>'Ergebnistabelle gesamt'!O20</f>
        <v>0</v>
      </c>
      <c r="P37" s="97">
        <f>'Ergebnistabelle gesamt'!P20</f>
        <v>14.588256743121589</v>
      </c>
      <c r="Q37" s="97">
        <f>'Ergebnistabelle gesamt'!Q20</f>
        <v>3.7519039163180992</v>
      </c>
      <c r="R37" s="97">
        <f>'Ergebnistabelle gesamt'!R20</f>
        <v>0</v>
      </c>
      <c r="S37" s="97">
        <f>'Ergebnistabelle gesamt'!S20</f>
        <v>22.800224128570747</v>
      </c>
      <c r="T37" s="97" t="e">
        <f>'Ergebnistabelle gesamt'!#REF!</f>
        <v>#REF!</v>
      </c>
      <c r="U37" s="97" t="e">
        <f>'Ergebnistabelle gesamt'!#REF!</f>
        <v>#REF!</v>
      </c>
      <c r="V37" s="97" t="e">
        <f>'Ergebnistabelle gesamt'!#REF!</f>
        <v>#REF!</v>
      </c>
      <c r="W37" s="98" t="e">
        <f t="shared" si="0"/>
        <v>#REF!</v>
      </c>
    </row>
    <row r="38" spans="1:23" s="99" customFormat="1" ht="12.75" thickBot="1" x14ac:dyDescent="0.25">
      <c r="A38" s="95" t="str">
        <f>'TabA4 ISOSPAN_GaBi'!A32</f>
        <v>SM</v>
      </c>
      <c r="B38" s="96" t="str">
        <f>'TabA4 ISOSPAN_GaBi'!B32</f>
        <v>kg</v>
      </c>
      <c r="C38" s="97">
        <f>'TabA4 ISOSPAN_GaBi'!C32</f>
        <v>0</v>
      </c>
      <c r="D38" s="97">
        <f>'TabA4 ISOSPAN_GaBi'!D32</f>
        <v>0</v>
      </c>
      <c r="E38" s="97">
        <f>'TabA4 ISOSPAN_GaBi'!E32</f>
        <v>0</v>
      </c>
      <c r="F38" s="97">
        <f>'TabA4 ISOSPAN_GaBi'!F32</f>
        <v>0</v>
      </c>
      <c r="G38" s="97">
        <f>'TabA4 ISOSPAN_GaBi'!G32</f>
        <v>0</v>
      </c>
      <c r="H38" s="97">
        <f>'TabA4 ISOSPAN_GaBi'!H32</f>
        <v>0</v>
      </c>
      <c r="I38" s="97">
        <f>'TabA4 ISOSPAN_GaBi'!I32</f>
        <v>0</v>
      </c>
      <c r="J38" s="97">
        <f>'TabA4 ISOSPAN_GaBi'!J32</f>
        <v>0</v>
      </c>
      <c r="K38" s="97">
        <f>'TabA4 ISOSPAN_GaBi'!K32</f>
        <v>0</v>
      </c>
      <c r="L38" s="97">
        <f>'TabA4 ISOSPAN_GaBi'!L32</f>
        <v>0</v>
      </c>
      <c r="M38" s="97">
        <f>'TabA4 ISOSPAN_GaBi'!M32</f>
        <v>0</v>
      </c>
      <c r="N38" s="97">
        <f>'TabA4 ISOSPAN_GaBi'!N32</f>
        <v>0</v>
      </c>
      <c r="O38" s="97">
        <f>'TabA4 ISOSPAN_GaBi'!O32</f>
        <v>0</v>
      </c>
      <c r="P38" s="97">
        <f>'TabA4 ISOSPAN_GaBi'!P32</f>
        <v>0</v>
      </c>
      <c r="Q38" s="97">
        <f>'TabA4 ISOSPAN_GaBi'!Q32</f>
        <v>0</v>
      </c>
      <c r="R38" s="97">
        <f>'TabA4 ISOSPAN_GaBi'!R32</f>
        <v>0</v>
      </c>
      <c r="S38" s="97">
        <f>'TabA4 ISOSPAN_GaBi'!S32</f>
        <v>0</v>
      </c>
      <c r="T38" s="97" t="e">
        <f>'TabA4 ISOSPAN_GaBi'!T32</f>
        <v>#REF!</v>
      </c>
      <c r="U38" s="97" t="e">
        <f>'TabA4 ISOSPAN_GaBi'!U32</f>
        <v>#REF!</v>
      </c>
      <c r="V38" s="97" t="e">
        <f>'TabA4 ISOSPAN_GaBi'!V32</f>
        <v>#REF!</v>
      </c>
      <c r="W38" s="98" t="e">
        <f t="shared" si="0"/>
        <v>#REF!</v>
      </c>
    </row>
    <row r="39" spans="1:23" s="99" customFormat="1" ht="12.75" thickBot="1" x14ac:dyDescent="0.25">
      <c r="A39" s="95" t="str">
        <f>'TabA4 ISOSPAN_GaBi'!A33</f>
        <v>RSF</v>
      </c>
      <c r="B39" s="96" t="str">
        <f>'TabA4 ISOSPAN_GaBi'!B33</f>
        <v>MJ Hu</v>
      </c>
      <c r="C39" s="97">
        <f>'TabA4 ISOSPAN_GaBi'!C33</f>
        <v>0</v>
      </c>
      <c r="D39" s="97">
        <f>'TabA4 ISOSPAN_GaBi'!D33</f>
        <v>0</v>
      </c>
      <c r="E39" s="97">
        <f>'TabA4 ISOSPAN_GaBi'!E33</f>
        <v>0</v>
      </c>
      <c r="F39" s="97">
        <f>'TabA4 ISOSPAN_GaBi'!F33</f>
        <v>0</v>
      </c>
      <c r="G39" s="97">
        <f>'TabA4 ISOSPAN_GaBi'!G33</f>
        <v>0</v>
      </c>
      <c r="H39" s="97">
        <f>'TabA4 ISOSPAN_GaBi'!H33</f>
        <v>0</v>
      </c>
      <c r="I39" s="97">
        <f>'TabA4 ISOSPAN_GaBi'!I33</f>
        <v>0</v>
      </c>
      <c r="J39" s="97">
        <f>'TabA4 ISOSPAN_GaBi'!J33</f>
        <v>0</v>
      </c>
      <c r="K39" s="97">
        <f>'TabA4 ISOSPAN_GaBi'!K33</f>
        <v>0</v>
      </c>
      <c r="L39" s="97">
        <f>'TabA4 ISOSPAN_GaBi'!L33</f>
        <v>0</v>
      </c>
      <c r="M39" s="97">
        <f>'TabA4 ISOSPAN_GaBi'!M33</f>
        <v>0</v>
      </c>
      <c r="N39" s="97">
        <f>'TabA4 ISOSPAN_GaBi'!N33</f>
        <v>0</v>
      </c>
      <c r="O39" s="97">
        <f>'TabA4 ISOSPAN_GaBi'!O33</f>
        <v>0</v>
      </c>
      <c r="P39" s="97">
        <f>'TabA4 ISOSPAN_GaBi'!P33</f>
        <v>0</v>
      </c>
      <c r="Q39" s="97">
        <f>'TabA4 ISOSPAN_GaBi'!Q33</f>
        <v>0</v>
      </c>
      <c r="R39" s="97">
        <f>'TabA4 ISOSPAN_GaBi'!R33</f>
        <v>0</v>
      </c>
      <c r="S39" s="97">
        <f>'TabA4 ISOSPAN_GaBi'!S33</f>
        <v>0</v>
      </c>
      <c r="T39" s="97" t="e">
        <f>'TabA4 ISOSPAN_GaBi'!T33</f>
        <v>#REF!</v>
      </c>
      <c r="U39" s="97" t="e">
        <f>'TabA4 ISOSPAN_GaBi'!U33</f>
        <v>#REF!</v>
      </c>
      <c r="V39" s="97" t="e">
        <f>'TabA4 ISOSPAN_GaBi'!V33</f>
        <v>#REF!</v>
      </c>
      <c r="W39" s="98" t="e">
        <f t="shared" si="0"/>
        <v>#REF!</v>
      </c>
    </row>
    <row r="40" spans="1:23" s="99" customFormat="1" ht="12.75" thickBot="1" x14ac:dyDescent="0.25">
      <c r="A40" s="95" t="str">
        <f>'TabA4 ISOSPAN_GaBi'!A34</f>
        <v>NRSF</v>
      </c>
      <c r="B40" s="96" t="str">
        <f>'TabA4 ISOSPAN_GaBi'!B34</f>
        <v>MJ Hu</v>
      </c>
      <c r="C40" s="97">
        <f>'TabA4 ISOSPAN_GaBi'!C34</f>
        <v>0</v>
      </c>
      <c r="D40" s="97">
        <f>'TabA4 ISOSPAN_GaBi'!D34</f>
        <v>0</v>
      </c>
      <c r="E40" s="97">
        <f>'TabA4 ISOSPAN_GaBi'!E34</f>
        <v>0</v>
      </c>
      <c r="F40" s="97">
        <f>'TabA4 ISOSPAN_GaBi'!F34</f>
        <v>0</v>
      </c>
      <c r="G40" s="97">
        <f>'TabA4 ISOSPAN_GaBi'!G34</f>
        <v>0</v>
      </c>
      <c r="H40" s="97">
        <f>'TabA4 ISOSPAN_GaBi'!H34</f>
        <v>0</v>
      </c>
      <c r="I40" s="97">
        <f>'TabA4 ISOSPAN_GaBi'!I34</f>
        <v>0</v>
      </c>
      <c r="J40" s="97">
        <f>'TabA4 ISOSPAN_GaBi'!J34</f>
        <v>0</v>
      </c>
      <c r="K40" s="97">
        <f>'TabA4 ISOSPAN_GaBi'!K34</f>
        <v>0</v>
      </c>
      <c r="L40" s="97">
        <f>'TabA4 ISOSPAN_GaBi'!L34</f>
        <v>0</v>
      </c>
      <c r="M40" s="97">
        <f>'TabA4 ISOSPAN_GaBi'!M34</f>
        <v>0</v>
      </c>
      <c r="N40" s="97">
        <f>'TabA4 ISOSPAN_GaBi'!N34</f>
        <v>0</v>
      </c>
      <c r="O40" s="97">
        <f>'TabA4 ISOSPAN_GaBi'!O34</f>
        <v>0</v>
      </c>
      <c r="P40" s="97">
        <f>'TabA4 ISOSPAN_GaBi'!P34</f>
        <v>0</v>
      </c>
      <c r="Q40" s="97">
        <f>'TabA4 ISOSPAN_GaBi'!Q34</f>
        <v>0</v>
      </c>
      <c r="R40" s="97">
        <f>'TabA4 ISOSPAN_GaBi'!R34</f>
        <v>0</v>
      </c>
      <c r="S40" s="97">
        <f>'TabA4 ISOSPAN_GaBi'!S34</f>
        <v>0</v>
      </c>
      <c r="T40" s="97" t="e">
        <f>'TabA4 ISOSPAN_GaBi'!T34</f>
        <v>#REF!</v>
      </c>
      <c r="U40" s="97" t="e">
        <f>'TabA4 ISOSPAN_GaBi'!U34</f>
        <v>#REF!</v>
      </c>
      <c r="V40" s="97" t="e">
        <f>'TabA4 ISOSPAN_GaBi'!V34</f>
        <v>#REF!</v>
      </c>
      <c r="W40" s="98" t="e">
        <f t="shared" si="0"/>
        <v>#REF!</v>
      </c>
    </row>
    <row r="41" spans="1:23" s="99" customFormat="1" ht="12.75" thickBot="1" x14ac:dyDescent="0.25">
      <c r="A41" s="95" t="str">
        <f>'TabA4 ISOSPAN_GaBi'!A35</f>
        <v>FW</v>
      </c>
      <c r="B41" s="96" t="str">
        <f>'TabA4 ISOSPAN_GaBi'!B35</f>
        <v>m³</v>
      </c>
      <c r="C41" s="97">
        <f>'TabA4 ISOSPAN_GaBi'!C35</f>
        <v>0</v>
      </c>
      <c r="D41" s="97">
        <f>'TabA4 ISOSPAN_GaBi'!D35</f>
        <v>0</v>
      </c>
      <c r="E41" s="97">
        <f>'TabA4 ISOSPAN_GaBi'!E35</f>
        <v>0</v>
      </c>
      <c r="F41" s="97">
        <f>'TabA4 ISOSPAN_GaBi'!F35</f>
        <v>128.16681939171897</v>
      </c>
      <c r="G41" s="97">
        <f>'TabA4 ISOSPAN_GaBi'!G35</f>
        <v>9.0910545392526132E-2</v>
      </c>
      <c r="H41" s="97">
        <f>'TabA4 ISOSPAN_GaBi'!H35</f>
        <v>5.454632723551572E-3</v>
      </c>
      <c r="I41" s="97">
        <f>'TabA4 ISOSPAN_GaBi'!I35</f>
        <v>0</v>
      </c>
      <c r="J41" s="97">
        <f>'TabA4 ISOSPAN_GaBi'!J35</f>
        <v>0</v>
      </c>
      <c r="K41" s="97">
        <f>'TabA4 ISOSPAN_GaBi'!K35</f>
        <v>0</v>
      </c>
      <c r="L41" s="97">
        <f>'TabA4 ISOSPAN_GaBi'!L35</f>
        <v>0</v>
      </c>
      <c r="M41" s="97">
        <f>'TabA4 ISOSPAN_GaBi'!M35</f>
        <v>0</v>
      </c>
      <c r="N41" s="97">
        <f>'TabA4 ISOSPAN_GaBi'!N35</f>
        <v>0</v>
      </c>
      <c r="O41" s="97">
        <f>'TabA4 ISOSPAN_GaBi'!O35</f>
        <v>0</v>
      </c>
      <c r="P41" s="97">
        <f>'TabA4 ISOSPAN_GaBi'!P35</f>
        <v>0.12188996586554637</v>
      </c>
      <c r="Q41" s="97">
        <f>'TabA4 ISOSPAN_GaBi'!Q35</f>
        <v>3.1348463928457325E-2</v>
      </c>
      <c r="R41" s="97">
        <f>'TabA4 ISOSPAN_GaBi'!R35</f>
        <v>0</v>
      </c>
      <c r="S41" s="97">
        <f>'TabA4 ISOSPAN_GaBi'!S35</f>
        <v>2.3606826152784288</v>
      </c>
      <c r="T41" s="97" t="e">
        <f>'TabA4 ISOSPAN_GaBi'!T35</f>
        <v>#REF!</v>
      </c>
      <c r="U41" s="97" t="e">
        <f>'TabA4 ISOSPAN_GaBi'!U35</f>
        <v>#REF!</v>
      </c>
      <c r="V41" s="97" t="e">
        <f>'TabA4 ISOSPAN_GaBi'!V35</f>
        <v>#REF!</v>
      </c>
      <c r="W41" s="98" t="e">
        <f t="shared" si="0"/>
        <v>#REF!</v>
      </c>
    </row>
  </sheetData>
  <mergeCells count="23">
    <mergeCell ref="T29:T30"/>
    <mergeCell ref="U29:U30"/>
    <mergeCell ref="V29:V30"/>
    <mergeCell ref="O29:O30"/>
    <mergeCell ref="P29:P30"/>
    <mergeCell ref="Q29:Q30"/>
    <mergeCell ref="R29:R30"/>
    <mergeCell ref="S29:S30"/>
    <mergeCell ref="J29:J30"/>
    <mergeCell ref="K29:K30"/>
    <mergeCell ref="L29:L30"/>
    <mergeCell ref="M29:M30"/>
    <mergeCell ref="N29:N30"/>
    <mergeCell ref="A1:I1"/>
    <mergeCell ref="A2:I2"/>
    <mergeCell ref="A29:A30"/>
    <mergeCell ref="C29:C30"/>
    <mergeCell ref="D29:D30"/>
    <mergeCell ref="E29:E30"/>
    <mergeCell ref="F29:F30"/>
    <mergeCell ref="G29:G30"/>
    <mergeCell ref="H29:H30"/>
    <mergeCell ref="I29:I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D8" sqref="D8:G21"/>
    </sheetView>
  </sheetViews>
  <sheetFormatPr baseColWidth="10" defaultRowHeight="15" x14ac:dyDescent="0.25"/>
  <cols>
    <col min="1" max="1" width="17.85546875" customWidth="1"/>
    <col min="2" max="2" width="28.7109375" customWidth="1"/>
    <col min="4" max="7" width="12" customWidth="1"/>
  </cols>
  <sheetData>
    <row r="1" spans="1:7" x14ac:dyDescent="0.25">
      <c r="A1" s="104" t="s">
        <v>27</v>
      </c>
      <c r="B1" s="110"/>
      <c r="C1" s="110"/>
      <c r="D1" s="110"/>
      <c r="E1" s="110"/>
      <c r="F1" s="110"/>
      <c r="G1" s="110"/>
    </row>
    <row r="2" spans="1:7" x14ac:dyDescent="0.25">
      <c r="A2" s="105" t="s">
        <v>97</v>
      </c>
      <c r="B2" s="111"/>
      <c r="C2" s="111"/>
      <c r="D2" s="111"/>
      <c r="E2" s="111"/>
      <c r="F2" s="111"/>
      <c r="G2" s="111"/>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128.16681939171897</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9.0910545392526132E-2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5.454632723551572E-3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0.12188996586554637</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3.1348463928457325E-2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2.3606826152784288</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08" t="s">
        <v>10</v>
      </c>
      <c r="B29" s="41" t="s">
        <v>0</v>
      </c>
      <c r="C29" s="108" t="s">
        <v>29</v>
      </c>
      <c r="D29" s="108" t="s">
        <v>30</v>
      </c>
      <c r="E29" s="108" t="s">
        <v>31</v>
      </c>
      <c r="F29" s="108" t="s">
        <v>129</v>
      </c>
      <c r="G29" s="108" t="s">
        <v>2</v>
      </c>
      <c r="H29" s="108" t="s">
        <v>3</v>
      </c>
      <c r="I29" s="108" t="s">
        <v>14</v>
      </c>
      <c r="J29" s="108" t="s">
        <v>15</v>
      </c>
      <c r="K29" s="108" t="s">
        <v>16</v>
      </c>
      <c r="L29" s="108" t="s">
        <v>17</v>
      </c>
      <c r="M29" s="108" t="s">
        <v>18</v>
      </c>
      <c r="N29" s="108" t="s">
        <v>19</v>
      </c>
      <c r="O29" s="108" t="s">
        <v>20</v>
      </c>
      <c r="P29" s="108" t="s">
        <v>4</v>
      </c>
      <c r="Q29" s="108" t="s">
        <v>5</v>
      </c>
      <c r="R29" s="108" t="s">
        <v>6</v>
      </c>
      <c r="S29" s="108" t="s">
        <v>7</v>
      </c>
      <c r="T29" s="108" t="s">
        <v>145</v>
      </c>
      <c r="U29" s="108" t="s">
        <v>146</v>
      </c>
      <c r="V29" s="108" t="s">
        <v>147</v>
      </c>
    </row>
    <row r="30" spans="1:22" ht="15.75" thickBot="1" x14ac:dyDescent="0.3">
      <c r="A30" s="109"/>
      <c r="B30" s="42" t="s">
        <v>130</v>
      </c>
      <c r="C30" s="109"/>
      <c r="D30" s="109"/>
      <c r="E30" s="109"/>
      <c r="F30" s="109"/>
      <c r="G30" s="109"/>
      <c r="H30" s="109"/>
      <c r="I30" s="109"/>
      <c r="J30" s="109"/>
      <c r="K30" s="109"/>
      <c r="L30" s="109"/>
      <c r="M30" s="109"/>
      <c r="N30" s="109"/>
      <c r="O30" s="109"/>
      <c r="P30" s="109"/>
      <c r="Q30" s="109"/>
      <c r="R30" s="109"/>
      <c r="S30" s="109"/>
      <c r="T30" s="109"/>
      <c r="U30" s="109"/>
      <c r="V30" s="109"/>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158</v>
      </c>
      <c r="B32" s="54" t="s">
        <v>11</v>
      </c>
      <c r="C32" s="63">
        <f>'Ergebnistabelle gesamt'!C21</f>
        <v>0</v>
      </c>
      <c r="D32" s="64">
        <f>'Ergebnistabelle gesamt'!D21</f>
        <v>0</v>
      </c>
      <c r="E32" s="64">
        <f>'Ergebnistabelle gesamt'!E21</f>
        <v>0</v>
      </c>
      <c r="F32" s="64">
        <f>'Ergebnistabelle gesamt'!F21</f>
        <v>0</v>
      </c>
      <c r="G32" s="64">
        <f>'Ergebnistabelle gesamt'!G21</f>
        <v>0</v>
      </c>
      <c r="H32" s="64">
        <f>'Ergebnistabelle gesamt'!H21</f>
        <v>0</v>
      </c>
      <c r="I32" s="64">
        <f>'Ergebnistabelle gesamt'!I21</f>
        <v>0</v>
      </c>
      <c r="J32" s="64">
        <f>'Ergebnistabelle gesamt'!J21</f>
        <v>0</v>
      </c>
      <c r="K32" s="64">
        <f>'Ergebnistabelle gesamt'!K21</f>
        <v>0</v>
      </c>
      <c r="L32" s="64">
        <f>'Ergebnistabelle gesamt'!L21</f>
        <v>0</v>
      </c>
      <c r="M32" s="64">
        <f>'Ergebnistabelle gesamt'!M21</f>
        <v>0</v>
      </c>
      <c r="N32" s="64">
        <f>'Ergebnistabelle gesamt'!N21</f>
        <v>0</v>
      </c>
      <c r="O32" s="64">
        <f>'Ergebnistabelle gesamt'!O21</f>
        <v>0</v>
      </c>
      <c r="P32" s="64">
        <f>'Ergebnistabelle gesamt'!P21</f>
        <v>0</v>
      </c>
      <c r="Q32" s="64">
        <f>'Ergebnistabelle gesamt'!Q21</f>
        <v>0</v>
      </c>
      <c r="R32" s="64">
        <f>'Ergebnistabelle gesamt'!R21</f>
        <v>0</v>
      </c>
      <c r="S32" s="64">
        <f>'Ergebnistabelle gesamt'!S21</f>
        <v>0</v>
      </c>
      <c r="T32" s="64" t="e">
        <f>'Ergebnistabelle gesamt'!#REF!</f>
        <v>#REF!</v>
      </c>
      <c r="U32" s="64" t="e">
        <f>'Ergebnistabelle gesamt'!#REF!</f>
        <v>#REF!</v>
      </c>
      <c r="V32" s="65" t="e">
        <f>'Ergebnistabelle gesamt'!#REF!</f>
        <v>#REF!</v>
      </c>
    </row>
    <row r="33" spans="1:22" ht="15.75" thickBot="1" x14ac:dyDescent="0.3">
      <c r="A33" s="52" t="s">
        <v>159</v>
      </c>
      <c r="B33" s="55" t="s">
        <v>149</v>
      </c>
      <c r="C33" s="66">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7" t="e">
        <f>'Ergebnistabelle gesamt'!#REF!</f>
        <v>#REF!</v>
      </c>
    </row>
    <row r="34" spans="1:22" ht="15.75" thickBot="1" x14ac:dyDescent="0.3">
      <c r="A34" s="43" t="s">
        <v>160</v>
      </c>
      <c r="B34" s="56" t="s">
        <v>149</v>
      </c>
      <c r="C34" s="68">
        <f>'Ergebnistabelle gesamt'!C23</f>
        <v>0</v>
      </c>
      <c r="D34" s="69">
        <f>'Ergebnistabelle gesamt'!D23</f>
        <v>0</v>
      </c>
      <c r="E34" s="69">
        <f>'Ergebnistabelle gesamt'!E23</f>
        <v>0</v>
      </c>
      <c r="F34" s="69">
        <f>'Ergebnistabelle gesamt'!F23</f>
        <v>0</v>
      </c>
      <c r="G34" s="69">
        <f>'Ergebnistabelle gesamt'!G23</f>
        <v>0</v>
      </c>
      <c r="H34" s="69">
        <f>'Ergebnistabelle gesamt'!H23</f>
        <v>0</v>
      </c>
      <c r="I34" s="69">
        <f>'Ergebnistabelle gesamt'!I23</f>
        <v>0</v>
      </c>
      <c r="J34" s="69">
        <f>'Ergebnistabelle gesamt'!J23</f>
        <v>0</v>
      </c>
      <c r="K34" s="69">
        <f>'Ergebnistabelle gesamt'!K23</f>
        <v>0</v>
      </c>
      <c r="L34" s="69">
        <f>'Ergebnistabelle gesamt'!L23</f>
        <v>0</v>
      </c>
      <c r="M34" s="69">
        <f>'Ergebnistabelle gesamt'!M23</f>
        <v>0</v>
      </c>
      <c r="N34" s="69">
        <f>'Ergebnistabelle gesamt'!N23</f>
        <v>0</v>
      </c>
      <c r="O34" s="69">
        <f>'Ergebnistabelle gesamt'!O23</f>
        <v>0</v>
      </c>
      <c r="P34" s="69">
        <f>'Ergebnistabelle gesamt'!P23</f>
        <v>0</v>
      </c>
      <c r="Q34" s="69">
        <f>'Ergebnistabelle gesamt'!Q23</f>
        <v>0</v>
      </c>
      <c r="R34" s="69">
        <f>'Ergebnistabelle gesamt'!R23</f>
        <v>0</v>
      </c>
      <c r="S34" s="69">
        <f>'Ergebnistabelle gesamt'!S23</f>
        <v>0</v>
      </c>
      <c r="T34" s="69" t="e">
        <f>'Ergebnistabelle gesamt'!#REF!</f>
        <v>#REF!</v>
      </c>
      <c r="U34" s="69" t="e">
        <f>'Ergebnistabelle gesamt'!#REF!</f>
        <v>#REF!</v>
      </c>
      <c r="V34" s="70" t="e">
        <f>'Ergebnistabelle gesamt'!#REF!</f>
        <v>#REF!</v>
      </c>
    </row>
    <row r="35" spans="1:22" ht="15.75" thickBot="1" x14ac:dyDescent="0.3">
      <c r="A35" s="43" t="s">
        <v>161</v>
      </c>
      <c r="B35" s="56" t="s">
        <v>172</v>
      </c>
      <c r="C35" s="71">
        <f>'Ergebnistabelle gesamt'!C24</f>
        <v>0</v>
      </c>
      <c r="D35" s="47">
        <f>'Ergebnistabelle gesamt'!D24</f>
        <v>0</v>
      </c>
      <c r="E35" s="47">
        <f>'Ergebnistabelle gesamt'!E24</f>
        <v>0</v>
      </c>
      <c r="F35" s="47">
        <f>'Ergebnistabelle gesamt'!F24</f>
        <v>128.16681939171897</v>
      </c>
      <c r="G35" s="47">
        <f>'Ergebnistabelle gesamt'!G24</f>
        <v>9.0910545392526132E-2</v>
      </c>
      <c r="H35" s="47">
        <f>'Ergebnistabelle gesamt'!H24</f>
        <v>5.454632723551572E-3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0.12188996586554637</v>
      </c>
      <c r="Q35" s="47">
        <f>'Ergebnistabelle gesamt'!Q24</f>
        <v>3.1348463928457325E-2</v>
      </c>
      <c r="R35" s="47">
        <f>'Ergebnistabelle gesamt'!R24</f>
        <v>0</v>
      </c>
      <c r="S35" s="47">
        <f>'Ergebnistabelle gesamt'!S24</f>
        <v>2.3606826152784288</v>
      </c>
      <c r="T35" s="47" t="e">
        <f>'Ergebnistabelle gesamt'!#REF!</f>
        <v>#REF!</v>
      </c>
      <c r="U35" s="47" t="e">
        <f>'Ergebnistabelle gesamt'!#REF!</f>
        <v>#REF!</v>
      </c>
      <c r="V35" s="47" t="e">
        <f>'Ergebnistabelle gesamt'!#REF!</f>
        <v>#REF!</v>
      </c>
    </row>
  </sheetData>
  <mergeCells count="23">
    <mergeCell ref="S29:S30"/>
    <mergeCell ref="T29:T30"/>
    <mergeCell ref="U29:U30"/>
    <mergeCell ref="V29:V30"/>
    <mergeCell ref="N29:N30"/>
    <mergeCell ref="O29:O30"/>
    <mergeCell ref="P29:P30"/>
    <mergeCell ref="Q29:Q30"/>
    <mergeCell ref="R29:R30"/>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topLeftCell="A31" zoomScale="80" zoomScaleNormal="80" workbookViewId="0">
      <selection activeCell="J45" sqref="J45"/>
    </sheetView>
  </sheetViews>
  <sheetFormatPr baseColWidth="10" defaultRowHeight="15" x14ac:dyDescent="0.25"/>
  <cols>
    <col min="1" max="1" width="24.28515625" customWidth="1"/>
    <col min="2" max="2" width="29.28515625" customWidth="1"/>
    <col min="4" max="6" width="11.42578125" style="6"/>
  </cols>
  <sheetData>
    <row r="1" spans="1:6" x14ac:dyDescent="0.25">
      <c r="A1" s="104" t="s">
        <v>27</v>
      </c>
      <c r="B1" s="110"/>
      <c r="C1" s="110"/>
      <c r="D1" s="110"/>
      <c r="E1" s="110"/>
      <c r="F1" s="110"/>
    </row>
    <row r="2" spans="1:6" x14ac:dyDescent="0.25">
      <c r="A2" s="105" t="s">
        <v>98</v>
      </c>
      <c r="B2" s="111"/>
      <c r="C2" s="111"/>
      <c r="D2" s="111"/>
      <c r="E2" s="111"/>
      <c r="F2" s="111"/>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08" t="s">
        <v>10</v>
      </c>
      <c r="B28" s="41" t="s">
        <v>0</v>
      </c>
      <c r="C28" s="108" t="s">
        <v>29</v>
      </c>
      <c r="D28" s="108" t="s">
        <v>30</v>
      </c>
      <c r="E28" s="108" t="s">
        <v>31</v>
      </c>
      <c r="F28" s="108" t="s">
        <v>129</v>
      </c>
      <c r="G28" s="108" t="s">
        <v>2</v>
      </c>
      <c r="H28" s="108" t="s">
        <v>3</v>
      </c>
      <c r="I28" s="108" t="s">
        <v>14</v>
      </c>
      <c r="J28" s="108" t="s">
        <v>15</v>
      </c>
      <c r="K28" s="108" t="s">
        <v>16</v>
      </c>
      <c r="L28" s="108" t="s">
        <v>17</v>
      </c>
      <c r="M28" s="108" t="s">
        <v>18</v>
      </c>
      <c r="N28" s="108" t="s">
        <v>19</v>
      </c>
      <c r="O28" s="108" t="s">
        <v>20</v>
      </c>
      <c r="P28" s="108" t="s">
        <v>4</v>
      </c>
      <c r="Q28" s="108" t="s">
        <v>5</v>
      </c>
      <c r="R28" s="108" t="s">
        <v>6</v>
      </c>
      <c r="S28" s="108" t="s">
        <v>7</v>
      </c>
      <c r="T28" s="108" t="s">
        <v>145</v>
      </c>
      <c r="U28" s="108" t="s">
        <v>146</v>
      </c>
      <c r="V28" s="108" t="s">
        <v>147</v>
      </c>
    </row>
    <row r="29" spans="1:23" ht="15.75" thickBot="1" x14ac:dyDescent="0.3">
      <c r="A29" s="109"/>
      <c r="B29" s="42" t="s">
        <v>130</v>
      </c>
      <c r="C29" s="109"/>
      <c r="D29" s="109"/>
      <c r="E29" s="109"/>
      <c r="F29" s="109"/>
      <c r="G29" s="109"/>
      <c r="H29" s="109"/>
      <c r="I29" s="109"/>
      <c r="J29" s="109"/>
      <c r="K29" s="109"/>
      <c r="L29" s="109"/>
      <c r="M29" s="109"/>
      <c r="N29" s="109"/>
      <c r="O29" s="109"/>
      <c r="P29" s="109"/>
      <c r="Q29" s="109"/>
      <c r="R29" s="109"/>
      <c r="S29" s="109"/>
      <c r="T29" s="109"/>
      <c r="U29" s="109"/>
      <c r="V29" s="109"/>
      <c r="W29" t="s">
        <v>181</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163</v>
      </c>
      <c r="B31" s="54" t="s">
        <v>11</v>
      </c>
      <c r="C31" s="28">
        <f>'Ergebnistabelle gesamt'!C25</f>
        <v>0</v>
      </c>
      <c r="D31" s="28">
        <f>'Ergebnistabelle gesamt'!D25</f>
        <v>0</v>
      </c>
      <c r="E31" s="28">
        <f>'Ergebnistabelle gesamt'!E25</f>
        <v>0</v>
      </c>
      <c r="F31" s="28">
        <f>'Ergebnistabelle gesamt'!F25</f>
        <v>2.0770413076715635E-2</v>
      </c>
      <c r="G31" s="28">
        <f>'Ergebnistabelle gesamt'!G25</f>
        <v>2.95614651738179E-6</v>
      </c>
      <c r="H31" s="28">
        <f>'Ergebnistabelle gesamt'!H25</f>
        <v>7.0476370212808144E-5</v>
      </c>
      <c r="I31" s="60">
        <f>'Ergebnistabelle gesamt'!I25</f>
        <v>0</v>
      </c>
      <c r="J31" s="60">
        <f>'Ergebnistabelle gesamt'!J25</f>
        <v>0</v>
      </c>
      <c r="K31" s="60">
        <f>'Ergebnistabelle gesamt'!K25</f>
        <v>0</v>
      </c>
      <c r="L31" s="60">
        <f>'Ergebnistabelle gesamt'!L25</f>
        <v>0</v>
      </c>
      <c r="M31" s="60">
        <f>'Ergebnistabelle gesamt'!M25</f>
        <v>0</v>
      </c>
      <c r="N31" s="60">
        <f>'Ergebnistabelle gesamt'!N25</f>
        <v>0</v>
      </c>
      <c r="O31" s="60">
        <f>'Ergebnistabelle gesamt'!O25</f>
        <v>0</v>
      </c>
      <c r="P31" s="100">
        <f>'Ergebnistabelle gesamt'!P25</f>
        <v>6.9538685852755596E-6</v>
      </c>
      <c r="Q31" s="28">
        <f>'Ergebnistabelle gesamt'!Q25</f>
        <v>4.97463374938457E-6</v>
      </c>
      <c r="R31" s="28">
        <f>'Ergebnistabelle gesamt'!R25</f>
        <v>0</v>
      </c>
      <c r="S31" s="28">
        <f>'Ergebnistabelle gesamt'!S25</f>
        <v>1.9949401237548301E-5</v>
      </c>
      <c r="T31" s="28" t="e">
        <f>'Ergebnistabelle gesamt'!#REF!</f>
        <v>#REF!</v>
      </c>
      <c r="U31" s="28" t="e">
        <f>'Ergebnistabelle gesamt'!#REF!</f>
        <v>#REF!</v>
      </c>
      <c r="V31" s="28" t="e">
        <f>'Ergebnistabelle gesamt'!#REF!</f>
        <v>#REF!</v>
      </c>
      <c r="W31" s="86" t="e">
        <f>SUM(T31:V31)</f>
        <v>#REF!</v>
      </c>
    </row>
    <row r="32" spans="1:23" ht="15.75" thickBot="1" x14ac:dyDescent="0.3">
      <c r="A32" s="52" t="s">
        <v>165</v>
      </c>
      <c r="B32" s="55" t="s">
        <v>149</v>
      </c>
      <c r="C32" s="28">
        <f>'Ergebnistabelle gesamt'!C26</f>
        <v>0</v>
      </c>
      <c r="D32" s="28">
        <f>'Ergebnistabelle gesamt'!D26</f>
        <v>0</v>
      </c>
      <c r="E32" s="28">
        <f>'Ergebnistabelle gesamt'!E26</f>
        <v>0</v>
      </c>
      <c r="F32" s="28">
        <f>'Ergebnistabelle gesamt'!F26</f>
        <v>3.2177407508169877</v>
      </c>
      <c r="G32" s="28">
        <f>'Ergebnistabelle gesamt'!G26</f>
        <v>8.9313012322487205E-4</v>
      </c>
      <c r="H32" s="28">
        <f>'Ergebnistabelle gesamt'!H26</f>
        <v>7.7622459116966196</v>
      </c>
      <c r="I32" s="62">
        <f>'Ergebnistabelle gesamt'!I26</f>
        <v>0</v>
      </c>
      <c r="J32" s="62">
        <f>'Ergebnistabelle gesamt'!J26</f>
        <v>0</v>
      </c>
      <c r="K32" s="62">
        <f>'Ergebnistabelle gesamt'!K26</f>
        <v>0</v>
      </c>
      <c r="L32" s="62">
        <f>'Ergebnistabelle gesamt'!L26</f>
        <v>0</v>
      </c>
      <c r="M32" s="62">
        <f>'Ergebnistabelle gesamt'!M26</f>
        <v>0</v>
      </c>
      <c r="N32" s="62">
        <f>'Ergebnistabelle gesamt'!N26</f>
        <v>0</v>
      </c>
      <c r="O32" s="62">
        <f>'Ergebnistabelle gesamt'!O26</f>
        <v>0</v>
      </c>
      <c r="P32" s="71">
        <f>'Ergebnistabelle gesamt'!P26</f>
        <v>2.10094779468423E-3</v>
      </c>
      <c r="Q32" s="28">
        <f>'Ergebnistabelle gesamt'!Q26</f>
        <v>1.5029685529665601E-3</v>
      </c>
      <c r="R32" s="28">
        <f>'Ergebnistabelle gesamt'!R26</f>
        <v>0</v>
      </c>
      <c r="S32" s="28">
        <f>'Ergebnistabelle gesamt'!S26</f>
        <v>293.69097129861501</v>
      </c>
      <c r="T32" s="28" t="e">
        <f>'Ergebnistabelle gesamt'!#REF!</f>
        <v>#REF!</v>
      </c>
      <c r="U32" s="28" t="e">
        <f>'Ergebnistabelle gesamt'!#REF!</f>
        <v>#REF!</v>
      </c>
      <c r="V32" s="28" t="e">
        <f>'Ergebnistabelle gesamt'!#REF!</f>
        <v>#REF!</v>
      </c>
      <c r="W32" s="86" t="e">
        <f t="shared" ref="W32:W33" si="0">SUM(T32:V32)</f>
        <v>#REF!</v>
      </c>
    </row>
    <row r="33" spans="1:23" ht="15.75" thickBot="1" x14ac:dyDescent="0.3">
      <c r="A33" s="43" t="s">
        <v>166</v>
      </c>
      <c r="B33" s="56" t="s">
        <v>149</v>
      </c>
      <c r="C33" s="28">
        <f>'Ergebnistabelle gesamt'!C27</f>
        <v>0</v>
      </c>
      <c r="D33" s="28">
        <f>'Ergebnistabelle gesamt'!D27</f>
        <v>0</v>
      </c>
      <c r="E33" s="28">
        <f>'Ergebnistabelle gesamt'!E27</f>
        <v>0</v>
      </c>
      <c r="F33" s="28">
        <f>'Ergebnistabelle gesamt'!F27</f>
        <v>8.0347833454207738E-3</v>
      </c>
      <c r="G33" s="28">
        <f>'Ergebnistabelle gesamt'!G27</f>
        <v>1.2967382551557734E-5</v>
      </c>
      <c r="H33" s="28">
        <f>'Ergebnistabelle gesamt'!H27</f>
        <v>3.2872450181054944E-3</v>
      </c>
      <c r="I33" s="61">
        <f>'Ergebnistabelle gesamt'!I27</f>
        <v>0</v>
      </c>
      <c r="J33" s="61">
        <f>'Ergebnistabelle gesamt'!J27</f>
        <v>0</v>
      </c>
      <c r="K33" s="61">
        <f>'Ergebnistabelle gesamt'!K27</f>
        <v>0</v>
      </c>
      <c r="L33" s="61">
        <f>'Ergebnistabelle gesamt'!L27</f>
        <v>0</v>
      </c>
      <c r="M33" s="61">
        <f>'Ergebnistabelle gesamt'!M27</f>
        <v>0</v>
      </c>
      <c r="N33" s="61">
        <f>'Ergebnistabelle gesamt'!N27</f>
        <v>0</v>
      </c>
      <c r="O33" s="61">
        <f>'Ergebnistabelle gesamt'!O27</f>
        <v>0</v>
      </c>
      <c r="P33" s="101">
        <f>'Ergebnistabelle gesamt'!P27</f>
        <v>3.0503722879877013E-5</v>
      </c>
      <c r="Q33" s="28">
        <f>'Ergebnistabelle gesamt'!Q27</f>
        <v>2.182164466573645E-5</v>
      </c>
      <c r="R33" s="28">
        <f>'Ergebnistabelle gesamt'!R27</f>
        <v>0</v>
      </c>
      <c r="S33" s="28">
        <f>'Ergebnistabelle gesamt'!S27</f>
        <v>1.0223956433583713E-3</v>
      </c>
      <c r="T33" s="28" t="e">
        <f>'Ergebnistabelle gesamt'!#REF!</f>
        <v>#REF!</v>
      </c>
      <c r="U33" s="28" t="e">
        <f>'Ergebnistabelle gesamt'!#REF!</f>
        <v>#REF!</v>
      </c>
      <c r="V33" s="28" t="e">
        <f>'Ergebnistabelle gesamt'!#REF!</f>
        <v>#REF!</v>
      </c>
      <c r="W33" s="86" t="e">
        <f t="shared" si="0"/>
        <v>#REF!</v>
      </c>
    </row>
  </sheetData>
  <mergeCells count="23">
    <mergeCell ref="V28:V29"/>
    <mergeCell ref="Q28:Q29"/>
    <mergeCell ref="R28:R29"/>
    <mergeCell ref="S28:S29"/>
    <mergeCell ref="T28:T29"/>
    <mergeCell ref="U28:U29"/>
    <mergeCell ref="L28:L29"/>
    <mergeCell ref="M28:M29"/>
    <mergeCell ref="N28:N29"/>
    <mergeCell ref="O28:O29"/>
    <mergeCell ref="P28:P29"/>
    <mergeCell ref="G28:G29"/>
    <mergeCell ref="H28:H29"/>
    <mergeCell ref="I28:I29"/>
    <mergeCell ref="J28:J29"/>
    <mergeCell ref="K28:K29"/>
    <mergeCell ref="A1:F1"/>
    <mergeCell ref="A2:F2"/>
    <mergeCell ref="A28:A29"/>
    <mergeCell ref="C28:C29"/>
    <mergeCell ref="D28:D29"/>
    <mergeCell ref="E28:E29"/>
    <mergeCell ref="F28:F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J23" sqref="J23"/>
    </sheetView>
  </sheetViews>
  <sheetFormatPr baseColWidth="10" defaultRowHeight="15" x14ac:dyDescent="0.25"/>
  <cols>
    <col min="1" max="1" width="38" customWidth="1"/>
    <col min="2" max="2" width="29.42578125" customWidth="1"/>
    <col min="3" max="8" width="11.42578125" style="6"/>
  </cols>
  <sheetData>
    <row r="1" spans="1:8" x14ac:dyDescent="0.25">
      <c r="A1" s="115" t="s">
        <v>27</v>
      </c>
      <c r="B1" s="116"/>
      <c r="C1" s="116"/>
      <c r="D1" s="116"/>
      <c r="E1" s="116"/>
      <c r="F1" s="116"/>
      <c r="G1" s="116"/>
      <c r="H1" s="117"/>
    </row>
    <row r="2" spans="1:8" x14ac:dyDescent="0.25">
      <c r="A2" s="112" t="s">
        <v>99</v>
      </c>
      <c r="B2" s="113"/>
      <c r="C2" s="113"/>
      <c r="D2" s="113"/>
      <c r="E2" s="113"/>
      <c r="F2" s="113"/>
      <c r="G2" s="113"/>
      <c r="H2" s="114"/>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08" t="s">
        <v>10</v>
      </c>
      <c r="B28" s="41" t="s">
        <v>0</v>
      </c>
      <c r="C28" s="108" t="s">
        <v>29</v>
      </c>
      <c r="D28" s="108" t="s">
        <v>30</v>
      </c>
      <c r="E28" s="108" t="s">
        <v>31</v>
      </c>
      <c r="F28" s="108" t="s">
        <v>129</v>
      </c>
      <c r="G28" s="108" t="s">
        <v>2</v>
      </c>
      <c r="H28" s="108" t="s">
        <v>3</v>
      </c>
      <c r="I28" s="108" t="s">
        <v>14</v>
      </c>
      <c r="J28" s="108" t="s">
        <v>15</v>
      </c>
      <c r="K28" s="108" t="s">
        <v>16</v>
      </c>
      <c r="L28" s="108" t="s">
        <v>17</v>
      </c>
      <c r="M28" s="108" t="s">
        <v>18</v>
      </c>
      <c r="N28" s="108" t="s">
        <v>19</v>
      </c>
      <c r="O28" s="108" t="s">
        <v>20</v>
      </c>
      <c r="P28" s="108" t="s">
        <v>4</v>
      </c>
      <c r="Q28" s="108" t="s">
        <v>5</v>
      </c>
      <c r="R28" s="108" t="s">
        <v>6</v>
      </c>
      <c r="S28" s="108" t="s">
        <v>7</v>
      </c>
      <c r="T28" s="108" t="s">
        <v>145</v>
      </c>
      <c r="U28" s="108" t="s">
        <v>146</v>
      </c>
      <c r="V28" s="108" t="s">
        <v>147</v>
      </c>
    </row>
    <row r="29" spans="1:23" ht="15.75" thickBot="1" x14ac:dyDescent="0.3">
      <c r="A29" s="109"/>
      <c r="B29" s="42" t="s">
        <v>130</v>
      </c>
      <c r="C29" s="109"/>
      <c r="D29" s="109"/>
      <c r="E29" s="109"/>
      <c r="F29" s="109"/>
      <c r="G29" s="109"/>
      <c r="H29" s="109"/>
      <c r="I29" s="109"/>
      <c r="J29" s="109"/>
      <c r="K29" s="109"/>
      <c r="L29" s="109"/>
      <c r="M29" s="109"/>
      <c r="N29" s="109"/>
      <c r="O29" s="109"/>
      <c r="P29" s="109"/>
      <c r="Q29" s="109"/>
      <c r="R29" s="109"/>
      <c r="S29" s="109"/>
      <c r="T29" s="109"/>
      <c r="U29" s="109"/>
      <c r="V29" s="109"/>
      <c r="W29" t="s">
        <v>182</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167</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6" t="e">
        <f>SUM(T31:V31)</f>
        <v>#REF!</v>
      </c>
    </row>
    <row r="32" spans="1:23" ht="15.75" thickBot="1" x14ac:dyDescent="0.3">
      <c r="A32" s="52" t="s">
        <v>168</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6" t="e">
        <f t="shared" ref="W32:W35" si="0">SUM(T32:V32)</f>
        <v>#REF!</v>
      </c>
    </row>
    <row r="33" spans="1:23" ht="15.75" thickBot="1" x14ac:dyDescent="0.3">
      <c r="A33" s="43" t="s">
        <v>169</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6" t="e">
        <f t="shared" si="0"/>
        <v>#REF!</v>
      </c>
    </row>
    <row r="34" spans="1:23" ht="15.75" thickBot="1" x14ac:dyDescent="0.3">
      <c r="A34" s="43" t="s">
        <v>170</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6" t="e">
        <f t="shared" si="0"/>
        <v>#REF!</v>
      </c>
    </row>
    <row r="35" spans="1:23" ht="15.75" thickBot="1" x14ac:dyDescent="0.3">
      <c r="A35" s="43" t="s">
        <v>171</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6"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 ref="A2:H2"/>
    <mergeCell ref="A1:H1"/>
    <mergeCell ref="A28:A29"/>
    <mergeCell ref="C28:C29"/>
    <mergeCell ref="D28:D29"/>
    <mergeCell ref="E28:E29"/>
    <mergeCell ref="F28:F29"/>
    <mergeCell ref="G28:G29"/>
    <mergeCell ref="H28:H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2017-09-18T12:02:20Z</dcterms:modified>
</cp:coreProperties>
</file>