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40892A26-6CBA-4630-8D7C-43B7684AAFF3}"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<sst xmlns="http://schemas.openxmlformats.org/spreadsheetml/2006/main" count="3155" uniqueCount="245">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</sst>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1.13E-6</v>
      </c>
      <c r="E39" t="s">
        <v>232</v>
      </c>
    </row>
    <row r="40" spans="1:5" x14ac:dyDescent="0.3">
      <c r="A40" s="30" t="s">
        <v>76</v>
      </c>
      <c r="B40" s="30" t="s">
        <v>162</v>
      </c>
      <c r="C40" s="30" t="s">
        <v>231</v>
      </c>
      <c r="D40" s="67">
        <f>IF(Gesamtüberblick!F15="","ND",Gesamtüberblick!F15)</f>
        <v>6.8699999999999997E-2</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6.6499999999999997E-3</v>
      </c>
      <c r="E42" t="s">
        <v>37</v>
      </c>
    </row>
    <row r="43" spans="1:5" x14ac:dyDescent="0.3">
      <c r="A43" s="30" t="s">
        <v>76</v>
      </c>
      <c r="B43" s="30" t="s">
        <v>162</v>
      </c>
      <c r="C43" s="30" t="s">
        <v>89</v>
      </c>
      <c r="D43" s="67">
        <f>IF(Gesamtüberblick!F30="","ND",Gesamtüberblick!F30)</f>
        <v>2.6</v>
      </c>
      <c r="E43" t="s">
        <v>8</v>
      </c>
    </row>
    <row r="44" spans="1:5" x14ac:dyDescent="0.3">
      <c r="A44" s="30" t="s">
        <v>76</v>
      </c>
      <c r="B44" s="30" t="s">
        <v>162</v>
      </c>
      <c r="C44" s="30" t="s">
        <v>90</v>
      </c>
      <c r="D44" s="67">
        <f>IF(Gesamtüberblick!F31="","ND",Gesamtüberblick!F31)</f>
        <v>6.5300000000000004E-4</v>
      </c>
      <c r="E44" t="s">
        <v>8</v>
      </c>
    </row>
    <row r="45" spans="1:5" x14ac:dyDescent="0.3">
      <c r="A45" s="30" t="s">
        <v>76</v>
      </c>
      <c r="B45" s="30" t="s">
        <v>162</v>
      </c>
      <c r="C45" s="30" t="s">
        <v>78</v>
      </c>
      <c r="D45" s="67">
        <f>IF(Gesamtüberblick!F19="","ND",Gesamtüberblick!F19)</f>
        <v>36.200000000000003</v>
      </c>
      <c r="E45" t="s">
        <v>9</v>
      </c>
    </row>
    <row r="46" spans="1:5" x14ac:dyDescent="0.3">
      <c r="A46" s="30" t="s">
        <v>76</v>
      </c>
      <c r="B46" s="30" t="s">
        <v>162</v>
      </c>
      <c r="C46" s="30" t="s">
        <v>79</v>
      </c>
      <c r="D46" s="67">
        <f>IF(Gesamtüberblick!F20="","ND",Gesamtüberblick!F20)</f>
        <v>0.20499999999999999</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0.28899999999999998</v>
      </c>
      <c r="E48" t="s">
        <v>234</v>
      </c>
    </row>
    <row r="49" spans="1:5" x14ac:dyDescent="0.3">
      <c r="A49" s="30" t="s">
        <v>76</v>
      </c>
      <c r="B49" s="30" t="s">
        <v>162</v>
      </c>
      <c r="C49" s="30" t="s">
        <v>170</v>
      </c>
      <c r="D49" s="67">
        <f>IF(Gesamtüberblick!F13="","ND",Gesamtüberblick!F13)</f>
        <v>2.4500000000000001E-2</v>
      </c>
      <c r="E49" t="s">
        <v>235</v>
      </c>
    </row>
    <row r="50" spans="1:5" x14ac:dyDescent="0.3">
      <c r="A50" s="30" t="s">
        <v>76</v>
      </c>
      <c r="B50" s="30" t="s">
        <v>162</v>
      </c>
      <c r="C50" s="30" t="s">
        <v>168</v>
      </c>
      <c r="D50" s="67">
        <f>IF(Gesamtüberblick!F12="","ND",Gesamtüberblick!F12)</f>
        <v>1.23E-3</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3.0899999999999998E-4</v>
      </c>
      <c r="E53" t="s">
        <v>8</v>
      </c>
    </row>
    <row r="54" spans="1:5" s="30" customFormat="1" x14ac:dyDescent="0.3">
      <c r="A54" s="66" t="s">
        <v>76</v>
      </c>
      <c r="B54" s="66" t="s">
        <v>162</v>
      </c>
      <c r="C54" s="66" t="s">
        <v>100</v>
      </c>
      <c r="D54" s="67">
        <f>IF(Gesamtüberblick!F8="","ND",Gesamtüberblick!F8)</f>
        <v>0.17299999999999999</v>
      </c>
      <c r="E54" t="s">
        <v>237</v>
      </c>
    </row>
    <row r="55" spans="1:5" x14ac:dyDescent="0.3">
      <c r="A55" s="66" t="s">
        <v>76</v>
      </c>
      <c r="B55" s="66" t="s">
        <v>162</v>
      </c>
      <c r="C55" s="66" t="s">
        <v>101</v>
      </c>
      <c r="D55" s="67">
        <f>IF(Gesamtüberblick!F7="","ND",Gesamtüberblick!F7)</f>
        <v>45.2</v>
      </c>
      <c r="E55" t="s">
        <v>237</v>
      </c>
    </row>
    <row r="56" spans="1:5" x14ac:dyDescent="0.3">
      <c r="A56" s="66" t="s">
        <v>76</v>
      </c>
      <c r="B56" s="66" t="s">
        <v>162</v>
      </c>
      <c r="C56" s="66" t="s">
        <v>164</v>
      </c>
      <c r="D56" s="67">
        <f>IF(Gesamtüberblick!F9="","ND",Gesamtüberblick!F9)</f>
        <v>5.1400000000000001E-2</v>
      </c>
      <c r="E56" t="s">
        <v>237</v>
      </c>
    </row>
    <row r="57" spans="1:5" x14ac:dyDescent="0.3">
      <c r="A57" s="66" t="s">
        <v>76</v>
      </c>
      <c r="B57" s="66" t="s">
        <v>162</v>
      </c>
      <c r="C57" s="66" t="s">
        <v>163</v>
      </c>
      <c r="D57" s="67">
        <f>IF(Gesamtüberblick!F6="","ND",Gesamtüberblick!F6)</f>
        <v>45.4</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201</v>
      </c>
      <c r="E60" t="s">
        <v>9</v>
      </c>
    </row>
    <row r="61" spans="1:5" x14ac:dyDescent="0.3">
      <c r="A61" s="30" t="s">
        <v>76</v>
      </c>
      <c r="B61" s="30" t="s">
        <v>162</v>
      </c>
      <c r="C61" s="30" t="s">
        <v>82</v>
      </c>
      <c r="D61" s="67">
        <f>IF(Gesamtüberblick!F23="","ND",Gesamtüberblick!F23)</f>
        <v>4.25</v>
      </c>
      <c r="E61" t="s">
        <v>9</v>
      </c>
    </row>
    <row r="62" spans="1:5" x14ac:dyDescent="0.3">
      <c r="A62" s="30" t="s">
        <v>76</v>
      </c>
      <c r="B62" s="30" t="s">
        <v>162</v>
      </c>
      <c r="C62" s="30" t="s">
        <v>176</v>
      </c>
      <c r="D62" s="67">
        <f>IF(Gesamtüberblick!F17="","ND",Gesamtüberblick!F17)</f>
        <v>209</v>
      </c>
      <c r="E62" t="s">
        <v>9</v>
      </c>
    </row>
    <row r="63" spans="1:5" x14ac:dyDescent="0.3">
      <c r="A63" s="30" t="s">
        <v>76</v>
      </c>
      <c r="B63" s="30" t="s">
        <v>162</v>
      </c>
      <c r="C63" s="30" t="s">
        <v>175</v>
      </c>
      <c r="D63" s="67">
        <f>IF(Gesamtüberblick!F16="","ND",Gesamtüberblick!F16)</f>
        <v>7.0199999999999999E-5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36.4</v>
      </c>
      <c r="E72" t="s">
        <v>9</v>
      </c>
    </row>
    <row r="73" spans="1:7" s="30" customFormat="1" x14ac:dyDescent="0.3">
      <c r="A73" s="30" t="s">
        <v>76</v>
      </c>
      <c r="B73" s="30" t="s">
        <v>162</v>
      </c>
      <c r="C73" s="30" t="s">
        <v>83</v>
      </c>
      <c r="D73" s="67">
        <f>IF(Gesamtüberblick!F24="","ND",Gesamtüberblick!F24)</f>
        <v>205</v>
      </c>
      <c r="E73" t="s">
        <v>9</v>
      </c>
    </row>
    <row r="74" spans="1:7" s="30" customFormat="1" x14ac:dyDescent="0.3">
      <c r="A74" s="66" t="s">
        <v>76</v>
      </c>
      <c r="B74" s="66" t="s">
        <v>162</v>
      </c>
      <c r="C74" s="66" t="s">
        <v>166</v>
      </c>
      <c r="D74" s="67">
        <f>IF(Gesamtüberblick!F11="","ND",Gesamtüberblick!F11)</f>
        <v>0.10199999999999999</v>
      </c>
      <c r="E74" t="s">
        <v>242</v>
      </c>
    </row>
    <row r="75" spans="1:7" s="30" customFormat="1" x14ac:dyDescent="0.3">
      <c r="A75" s="30" t="s">
        <v>76</v>
      </c>
      <c r="B75" s="30" t="s">
        <v>162</v>
      </c>
      <c r="C75" s="30" t="s">
        <v>177</v>
      </c>
      <c r="D75" s="67">
        <f>IF(Gesamtüberblick!F18="","ND",Gesamtüberblick!F18)</f>
        <v>6.41</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4.9200000000000001E-7</v>
      </c>
      <c r="E150" t="s">
        <v>232</v>
      </c>
    </row>
    <row r="151" spans="1:8" s="30" customFormat="1" x14ac:dyDescent="0.3">
      <c r="A151" s="30" t="s">
        <v>1</v>
      </c>
      <c r="B151" s="30" t="s">
        <v>162</v>
      </c>
      <c r="C151" s="30" t="s">
        <v>231</v>
      </c>
      <c r="D151" s="67">
        <f>IF(Gesamtüberblick!G15="","ND",Gesamtüberblick!G15)</f>
        <v>5.1399999999999996E-3</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1.69</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0.46100000000000002</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1.34E-2</v>
      </c>
      <c r="E159" t="s">
        <v>234</v>
      </c>
    </row>
    <row r="160" spans="1:8" s="30" customFormat="1" x14ac:dyDescent="0.3">
      <c r="A160" s="30" t="s">
        <v>1</v>
      </c>
      <c r="B160" s="30" t="s">
        <v>162</v>
      </c>
      <c r="C160" s="30" t="s">
        <v>170</v>
      </c>
      <c r="D160" s="67">
        <f>IF(Gesamtüberblick!G13="","ND",Gesamtüberblick!G13)</f>
        <v>1.1999999999999999E-3</v>
      </c>
      <c r="E160" t="s">
        <v>235</v>
      </c>
    </row>
    <row r="161" spans="1:9" s="30" customFormat="1" x14ac:dyDescent="0.3">
      <c r="A161" s="30" t="s">
        <v>1</v>
      </c>
      <c r="B161" s="30" t="s">
        <v>162</v>
      </c>
      <c r="C161" s="30" t="s">
        <v>168</v>
      </c>
      <c r="D161" s="67">
        <f>IF(Gesamtüberblick!G12="","ND",Gesamtüberblick!G12)</f>
        <v>1.52E-5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8.4099999999999998E-5</v>
      </c>
      <c r="E164" t="s">
        <v>8</v>
      </c>
    </row>
    <row r="165" spans="1:9" s="30" customFormat="1" x14ac:dyDescent="0.3">
      <c r="A165" s="66" t="s">
        <v>1</v>
      </c>
      <c r="B165" s="66" t="s">
        <v>162</v>
      </c>
      <c r="C165" s="66" t="s">
        <v>100</v>
      </c>
      <c r="D165" s="67">
        <f>IF(Gesamtüberblick!G8="","ND",Gesamtüberblick!G8)</f>
        <v>1.9400000000000001E-3</v>
      </c>
      <c r="E165" t="s">
        <v>237</v>
      </c>
    </row>
    <row r="166" spans="1:9" s="30" customFormat="1" x14ac:dyDescent="0.3">
      <c r="A166" s="66" t="s">
        <v>1</v>
      </c>
      <c r="B166" s="66" t="s">
        <v>162</v>
      </c>
      <c r="C166" s="66" t="s">
        <v>101</v>
      </c>
      <c r="D166" s="67">
        <f>IF(Gesamtüberblick!G7="","ND",Gesamtüberblick!G7)</f>
        <v>2.12</v>
      </c>
      <c r="E166" t="s">
        <v>237</v>
      </c>
    </row>
    <row r="167" spans="1:9" s="30" customFormat="1" x14ac:dyDescent="0.3">
      <c r="A167" s="66" t="s">
        <v>1</v>
      </c>
      <c r="B167" s="66" t="s">
        <v>162</v>
      </c>
      <c r="C167" s="66" t="s">
        <v>164</v>
      </c>
      <c r="D167" s="67">
        <f>IF(Gesamtüberblick!G9="","ND",Gesamtüberblick!G9)</f>
        <v>8.4999999999999995E-4</v>
      </c>
      <c r="E167" t="s">
        <v>237</v>
      </c>
    </row>
    <row r="168" spans="1:9" s="30" customFormat="1" x14ac:dyDescent="0.3">
      <c r="A168" s="66" t="s">
        <v>1</v>
      </c>
      <c r="B168" s="66" t="s">
        <v>162</v>
      </c>
      <c r="C168" s="66" t="s">
        <v>163</v>
      </c>
      <c r="D168" s="67">
        <f>IF(Gesamtüberblick!G6="","ND",Gesamtüberblick!G6)</f>
        <v>2.13</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32.200000000000003</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32.200000000000003</v>
      </c>
      <c r="E173" t="s">
        <v>9</v>
      </c>
    </row>
    <row r="174" spans="1:9" s="30" customFormat="1" x14ac:dyDescent="0.3">
      <c r="A174" s="30" t="s">
        <v>1</v>
      </c>
      <c r="B174" s="30" t="s">
        <v>162</v>
      </c>
      <c r="C174" s="30" t="s">
        <v>175</v>
      </c>
      <c r="D174" s="67">
        <f>IF(Gesamtüberblick!G16="","ND",Gesamtüberblick!G16)</f>
        <v>7.5299999999999999E-6</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0.46100000000000002</v>
      </c>
      <c r="E183" t="s">
        <v>9</v>
      </c>
    </row>
    <row r="184" spans="1:5" s="30" customFormat="1" x14ac:dyDescent="0.3">
      <c r="A184" s="30" t="s">
        <v>1</v>
      </c>
      <c r="B184" s="30" t="s">
        <v>162</v>
      </c>
      <c r="C184" s="30" t="s">
        <v>83</v>
      </c>
      <c r="D184" s="67">
        <f>IF(Gesamtüberblick!G24="","ND",Gesamtüberblick!G24)</f>
        <v>32.200000000000003</v>
      </c>
      <c r="E184" t="s">
        <v>9</v>
      </c>
    </row>
    <row r="185" spans="1:5" s="30" customFormat="1" x14ac:dyDescent="0.3">
      <c r="A185" s="66" t="s">
        <v>1</v>
      </c>
      <c r="B185" s="66" t="s">
        <v>162</v>
      </c>
      <c r="C185" s="66" t="s">
        <v>166</v>
      </c>
      <c r="D185" s="67">
        <f>IF(Gesamtüberblick!G11="","ND",Gesamtüberblick!G11)</f>
        <v>6.0299999999999998E-3</v>
      </c>
      <c r="E185" t="s">
        <v>242</v>
      </c>
    </row>
    <row r="186" spans="1:5" s="30" customFormat="1" x14ac:dyDescent="0.3">
      <c r="A186" s="30" t="s">
        <v>1</v>
      </c>
      <c r="B186" s="30" t="s">
        <v>162</v>
      </c>
      <c r="C186" s="30" t="s">
        <v>177</v>
      </c>
      <c r="D186" s="67">
        <f>IF(Gesamtüberblick!G18="","ND",Gesamtüberblick!G18)</f>
        <v>9.8100000000000007E-2</v>
      </c>
      <c r="E186" t="s">
        <v>243</v>
      </c>
    </row>
    <row r="187" spans="1:5" s="30" customFormat="1" x14ac:dyDescent="0.3">
      <c r="A187" s="66" t="s">
        <v>2</v>
      </c>
      <c r="B187" s="66" t="s">
        <v>162</v>
      </c>
      <c r="C187" s="66" t="s">
        <v>165</v>
      </c>
      <c r="D187" s="67">
        <f>IF(Gesamtüberblick!H10="","ND",Gesamtüberblick!H10)</f>
        <v>1.9499999999999999E-8</v>
      </c>
      <c r="E187" t="s">
        <v>232</v>
      </c>
    </row>
    <row r="188" spans="1:5" s="30" customFormat="1" x14ac:dyDescent="0.3">
      <c r="A188" s="30" t="s">
        <v>2</v>
      </c>
      <c r="B188" s="30" t="s">
        <v>162</v>
      </c>
      <c r="C188" s="30" t="s">
        <v>231</v>
      </c>
      <c r="D188" s="67">
        <f>IF(Gesamtüberblick!H15="","ND",Gesamtüberblick!H15)</f>
        <v>2.1699999999999999E-4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6.4500000000000002E-2</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6.6500000000000001E-4</v>
      </c>
      <c r="E196" t="s">
        <v>234</v>
      </c>
    </row>
    <row r="197" spans="1:11" s="30" customFormat="1" x14ac:dyDescent="0.3">
      <c r="A197" s="30" t="s">
        <v>2</v>
      </c>
      <c r="B197" s="30" t="s">
        <v>162</v>
      </c>
      <c r="C197" s="30" t="s">
        <v>170</v>
      </c>
      <c r="D197" s="67">
        <f>IF(Gesamtüberblick!H13="","ND",Gesamtüberblick!H13)</f>
        <v>5.9500000000000003E-5</v>
      </c>
      <c r="E197" t="s">
        <v>235</v>
      </c>
    </row>
    <row r="198" spans="1:11" s="30" customFormat="1" x14ac:dyDescent="0.3">
      <c r="A198" s="30" t="s">
        <v>2</v>
      </c>
      <c r="B198" s="30" t="s">
        <v>162</v>
      </c>
      <c r="C198" s="30" t="s">
        <v>168</v>
      </c>
      <c r="D198" s="67">
        <f>IF(Gesamtüberblick!H12="","ND",Gesamtüberblick!H12)</f>
        <v>1.9300000000000002E-6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3.2499999999999998E-6</v>
      </c>
      <c r="E201" t="s">
        <v>8</v>
      </c>
    </row>
    <row r="202" spans="1:11" s="30" customFormat="1" x14ac:dyDescent="0.3">
      <c r="A202" s="66" t="s">
        <v>2</v>
      </c>
      <c r="B202" s="66" t="s">
        <v>162</v>
      </c>
      <c r="C202" s="66" t="s">
        <v>100</v>
      </c>
      <c r="D202" s="67">
        <f>IF(Gesamtüberblick!H8="","ND",Gesamtüberblick!H8)</f>
        <v>5.44E-4</v>
      </c>
      <c r="E202" t="s">
        <v>237</v>
      </c>
    </row>
    <row r="203" spans="1:11" s="30" customFormat="1" x14ac:dyDescent="0.3">
      <c r="A203" s="66" t="s">
        <v>2</v>
      </c>
      <c r="B203" s="66" t="s">
        <v>162</v>
      </c>
      <c r="C203" s="66" t="s">
        <v>101</v>
      </c>
      <c r="D203" s="67">
        <f>IF(Gesamtüberblick!H7="","ND",Gesamtüberblick!H7)</f>
        <v>9.3200000000000005E-2</v>
      </c>
      <c r="E203" t="s">
        <v>237</v>
      </c>
    </row>
    <row r="204" spans="1:11" s="30" customFormat="1" x14ac:dyDescent="0.3">
      <c r="A204" s="66" t="s">
        <v>2</v>
      </c>
      <c r="B204" s="66" t="s">
        <v>162</v>
      </c>
      <c r="C204" s="66" t="s">
        <v>164</v>
      </c>
      <c r="D204" s="67">
        <f>IF(Gesamtüberblick!H9="","ND",Gesamtüberblick!H9)</f>
        <v>5.6700000000000003E-5</v>
      </c>
      <c r="E204" t="s">
        <v>237</v>
      </c>
    </row>
    <row r="205" spans="1:11" s="30" customFormat="1" x14ac:dyDescent="0.3">
      <c r="A205" s="66" t="s">
        <v>2</v>
      </c>
      <c r="B205" s="66" t="s">
        <v>162</v>
      </c>
      <c r="C205" s="66" t="s">
        <v>163</v>
      </c>
      <c r="D205" s="67">
        <f>IF(Gesamtüberblick!H6="","ND",Gesamtüberblick!H6)</f>
        <v>9.3799999999999994E-2</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1.49</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1.5</v>
      </c>
      <c r="E210" t="s">
        <v>9</v>
      </c>
    </row>
    <row r="211" spans="1:7" s="30" customFormat="1" x14ac:dyDescent="0.3">
      <c r="A211" s="30" t="s">
        <v>2</v>
      </c>
      <c r="B211" s="30" t="s">
        <v>162</v>
      </c>
      <c r="C211" s="30" t="s">
        <v>175</v>
      </c>
      <c r="D211" s="67">
        <f>IF(Gesamtüberblick!H16="","ND",Gesamtüberblick!H16)</f>
        <v>3.7399999999999999E-7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6.4500000000000002E-2</v>
      </c>
      <c r="E220" t="s">
        <v>9</v>
      </c>
    </row>
    <row r="221" spans="1:7" s="30" customFormat="1" x14ac:dyDescent="0.3">
      <c r="A221" s="30" t="s">
        <v>2</v>
      </c>
      <c r="B221" s="30" t="s">
        <v>162</v>
      </c>
      <c r="C221" s="30" t="s">
        <v>83</v>
      </c>
      <c r="D221" s="67">
        <f>IF(Gesamtüberblick!H24="","ND",Gesamtüberblick!H24)</f>
        <v>1.49</v>
      </c>
      <c r="E221" t="s">
        <v>9</v>
      </c>
    </row>
    <row r="222" spans="1:7" s="30" customFormat="1" x14ac:dyDescent="0.3">
      <c r="A222" s="66" t="s">
        <v>2</v>
      </c>
      <c r="B222" s="66" t="s">
        <v>162</v>
      </c>
      <c r="C222" s="66" t="s">
        <v>166</v>
      </c>
      <c r="D222" s="67">
        <f>IF(Gesamtüberblick!H11="","ND",Gesamtüberblick!H11)</f>
        <v>3.2600000000000001E-4</v>
      </c>
      <c r="E222" t="s">
        <v>242</v>
      </c>
    </row>
    <row r="223" spans="1:7" s="30" customFormat="1" x14ac:dyDescent="0.3">
      <c r="A223" s="30" t="s">
        <v>2</v>
      </c>
      <c r="B223" s="30" t="s">
        <v>162</v>
      </c>
      <c r="C223" s="30" t="s">
        <v>177</v>
      </c>
      <c r="D223" s="67">
        <f>IF(Gesamtüberblick!H18="","ND",Gesamtüberblick!H18)</f>
        <v>2.9</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-32.5</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-32.5</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Recycling</v>
      </c>
      <c r="C483" s="66" t="s">
        <v>165</v>
      </c>
      <c r="D483" s="67">
        <f>IF(Gesamtüberblick!P10="","ND",Gesamtüberblick!P10)</f>
        <v>7.8400000000000001E-8</v>
      </c>
      <c r="E483" t="s">
        <v>232</v>
      </c>
      <c r="G483" s="29"/>
      <c r="H483" s="29"/>
    </row>
    <row r="484" spans="1:8" s="30" customFormat="1" x14ac:dyDescent="0.3">
      <c r="A484" s="30" t="s">
        <v>3</v>
      </c>
      <c r="B484" s="68" t="str">
        <f>Gesamtüberblick!$P$4</f>
        <v>Recycling</v>
      </c>
      <c r="C484" s="30" t="s">
        <v>231</v>
      </c>
      <c r="D484" s="67">
        <f>IF(Gesamtüberblick!P15="","ND",Gesamtüberblick!P15)</f>
        <v>6.4099999999999999E-3</v>
      </c>
      <c r="E484" t="s">
        <v>233</v>
      </c>
    </row>
    <row r="485" spans="1:8" s="30" customFormat="1" x14ac:dyDescent="0.3">
      <c r="A485" s="30" t="s">
        <v>3</v>
      </c>
      <c r="B485" s="68" t="str">
        <f>Gesamtüberblick!$P$4</f>
        <v>Recycling</v>
      </c>
      <c r="C485" s="30" t="s">
        <v>84</v>
      </c>
      <c r="D485" s="67">
        <f>IF(Gesamtüberblick!P25="","ND",Gesamtüberblick!P25)</f>
        <v>0</v>
      </c>
      <c r="E485" t="s">
        <v>8</v>
      </c>
    </row>
    <row r="486" spans="1:8" s="30" customFormat="1" x14ac:dyDescent="0.3">
      <c r="A486" s="30" t="s">
        <v>3</v>
      </c>
      <c r="B486" s="68" t="str">
        <f>Gesamtüberblick!$P$4</f>
        <v>Recycling</v>
      </c>
      <c r="C486" s="30" t="s">
        <v>87</v>
      </c>
      <c r="D486" s="67">
        <f>IF(Gesamtüberblick!P28="","ND",Gesamtüberblick!P28)</f>
        <v>0</v>
      </c>
      <c r="E486" t="s">
        <v>37</v>
      </c>
    </row>
    <row r="487" spans="1:8" s="30" customFormat="1" x14ac:dyDescent="0.3">
      <c r="A487" s="30" t="s">
        <v>3</v>
      </c>
      <c r="B487" s="68" t="str">
        <f>Gesamtüberblick!$P$4</f>
        <v>Recycling</v>
      </c>
      <c r="C487" s="30" t="s">
        <v>89</v>
      </c>
      <c r="D487" s="67">
        <f>IF(Gesamtüberblick!P30="","ND",Gesamtüberblick!P30)</f>
        <v>1.6400000000000001E-2</v>
      </c>
      <c r="E487" t="s">
        <v>8</v>
      </c>
    </row>
    <row r="488" spans="1:8" s="30" customFormat="1" x14ac:dyDescent="0.3">
      <c r="A488" s="30" t="s">
        <v>3</v>
      </c>
      <c r="B488" s="68" t="str">
        <f>Gesamtüberblick!$P$4</f>
        <v>Recycling</v>
      </c>
      <c r="C488" s="30" t="s">
        <v>90</v>
      </c>
      <c r="D488" s="67">
        <f>IF(Gesamtüberblick!P31="","ND",Gesamtüberblick!P31)</f>
        <v>0</v>
      </c>
      <c r="E488" t="s">
        <v>8</v>
      </c>
    </row>
    <row r="489" spans="1:8" s="30" customFormat="1" x14ac:dyDescent="0.3">
      <c r="A489" s="30" t="s">
        <v>3</v>
      </c>
      <c r="B489" s="68" t="str">
        <f>Gesamtüberblick!$P$4</f>
        <v>Recycling</v>
      </c>
      <c r="C489" s="30" t="s">
        <v>78</v>
      </c>
      <c r="D489" s="67">
        <f>IF(Gesamtüberblick!P19="","ND",Gesamtüberblick!P19)</f>
        <v>8.9599999999999999E-2</v>
      </c>
      <c r="E489" t="s">
        <v>9</v>
      </c>
    </row>
    <row r="490" spans="1:8" s="30" customFormat="1" x14ac:dyDescent="0.3">
      <c r="A490" s="30" t="s">
        <v>3</v>
      </c>
      <c r="B490" s="68" t="str">
        <f>Gesamtüberblick!$P$4</f>
        <v>Recycling</v>
      </c>
      <c r="C490" s="30" t="s">
        <v>79</v>
      </c>
      <c r="D490" s="67">
        <f>IF(Gesamtüberblick!P20="","ND",Gesamtüberblick!P20)</f>
        <v>0</v>
      </c>
      <c r="E490" t="s">
        <v>9</v>
      </c>
    </row>
    <row r="491" spans="1:8" s="30" customFormat="1" x14ac:dyDescent="0.3">
      <c r="A491" s="30" t="s">
        <v>3</v>
      </c>
      <c r="B491" s="68" t="str">
        <f>Gesamtüberblick!$P$4</f>
        <v>Recycling</v>
      </c>
      <c r="C491" s="30" t="s">
        <v>85</v>
      </c>
      <c r="D491" s="67">
        <f>IF(Gesamtüberblick!P26="","ND",Gesamtüberblick!P26)</f>
        <v>0</v>
      </c>
      <c r="E491" t="s">
        <v>9</v>
      </c>
    </row>
    <row r="492" spans="1:8" s="30" customFormat="1" x14ac:dyDescent="0.3">
      <c r="A492" s="30" t="s">
        <v>3</v>
      </c>
      <c r="B492" s="68" t="str">
        <f>Gesamtüberblick!$P$4</f>
        <v>Recycling</v>
      </c>
      <c r="C492" s="30" t="s">
        <v>172</v>
      </c>
      <c r="D492" s="67">
        <f>IF(Gesamtüberblick!P14="","ND",Gesamtüberblick!P14)</f>
        <v>2.5899999999999999E-2</v>
      </c>
      <c r="E492" t="s">
        <v>234</v>
      </c>
    </row>
    <row r="493" spans="1:8" s="30" customFormat="1" x14ac:dyDescent="0.3">
      <c r="A493" s="30" t="s">
        <v>3</v>
      </c>
      <c r="B493" s="68" t="str">
        <f>Gesamtüberblick!$P$4</f>
        <v>Recycling</v>
      </c>
      <c r="C493" s="30" t="s">
        <v>170</v>
      </c>
      <c r="D493" s="67">
        <f>IF(Gesamtüberblick!P13="","ND",Gesamtüberblick!P13)</f>
        <v>2.3600000000000001E-3</v>
      </c>
      <c r="E493" t="s">
        <v>235</v>
      </c>
    </row>
    <row r="494" spans="1:8" s="30" customFormat="1" x14ac:dyDescent="0.3">
      <c r="A494" s="30" t="s">
        <v>3</v>
      </c>
      <c r="B494" s="68" t="str">
        <f>Gesamtüberblick!$P$4</f>
        <v>Recycling</v>
      </c>
      <c r="C494" s="30" t="s">
        <v>168</v>
      </c>
      <c r="D494" s="67">
        <f>IF(Gesamtüberblick!P12="","ND",Gesamtüberblick!P12)</f>
        <v>3.54E-6</v>
      </c>
      <c r="E494" t="s">
        <v>236</v>
      </c>
    </row>
    <row r="495" spans="1:8" s="30" customFormat="1" x14ac:dyDescent="0.3">
      <c r="A495" s="30" t="s">
        <v>3</v>
      </c>
      <c r="B495" s="68" t="str">
        <f>Gesamtüberblick!$P$4</f>
        <v>Recycling</v>
      </c>
      <c r="C495" s="30" t="s">
        <v>94</v>
      </c>
      <c r="D495" s="67">
        <f>IF(Gesamtüberblick!P35="","ND",Gesamtüberblick!P35)</f>
        <v>0</v>
      </c>
      <c r="E495" t="s">
        <v>9</v>
      </c>
    </row>
    <row r="496" spans="1:8" s="30" customFormat="1" x14ac:dyDescent="0.3">
      <c r="A496" s="30" t="s">
        <v>3</v>
      </c>
      <c r="B496" s="68" t="str">
        <f>Gesamtüberblick!$P$4</f>
        <v>Recycling</v>
      </c>
      <c r="C496" s="30" t="s">
        <v>95</v>
      </c>
      <c r="D496" s="67">
        <f>IF(Gesamtüberblick!P36="","ND",Gesamtüberblick!P36)</f>
        <v>0</v>
      </c>
      <c r="E496" t="s">
        <v>9</v>
      </c>
    </row>
    <row r="497" spans="1:8" s="30" customFormat="1" x14ac:dyDescent="0.3">
      <c r="A497" s="30" t="s">
        <v>3</v>
      </c>
      <c r="B497" s="68" t="str">
        <f>Gesamtüberblick!$P$4</f>
        <v>Recycling</v>
      </c>
      <c r="C497" s="30" t="s">
        <v>88</v>
      </c>
      <c r="D497" s="67">
        <f>IF(Gesamtüberblick!P29="","ND",Gesamtüberblick!P29)</f>
        <v>1.45E-5</v>
      </c>
      <c r="E497" t="s">
        <v>8</v>
      </c>
    </row>
    <row r="498" spans="1:8" s="30" customFormat="1" x14ac:dyDescent="0.3">
      <c r="A498" s="66" t="s">
        <v>3</v>
      </c>
      <c r="B498" s="68" t="str">
        <f>Gesamtüberblick!$P$4</f>
        <v>Recycling</v>
      </c>
      <c r="C498" s="66" t="s">
        <v>100</v>
      </c>
      <c r="D498" s="67">
        <f>IF(Gesamtüberblick!P8="","ND",Gesamtüberblick!P8)</f>
        <v>5.6099999999999998E-4</v>
      </c>
      <c r="E498" t="s">
        <v>237</v>
      </c>
    </row>
    <row r="499" spans="1:8" s="30" customFormat="1" x14ac:dyDescent="0.3">
      <c r="A499" s="66" t="s">
        <v>3</v>
      </c>
      <c r="B499" s="68" t="str">
        <f>Gesamtüberblick!$P$4</f>
        <v>Recycling</v>
      </c>
      <c r="C499" s="66" t="s">
        <v>101</v>
      </c>
      <c r="D499" s="67">
        <f>IF(Gesamtüberblick!P7="","ND",Gesamtüberblick!P7)</f>
        <v>0.52600000000000002</v>
      </c>
      <c r="E499" t="s">
        <v>237</v>
      </c>
      <c r="H499" s="29"/>
    </row>
    <row r="500" spans="1:8" s="30" customFormat="1" x14ac:dyDescent="0.3">
      <c r="A500" s="66" t="s">
        <v>3</v>
      </c>
      <c r="B500" s="68" t="str">
        <f>Gesamtüberblick!$P$4</f>
        <v>Recycling</v>
      </c>
      <c r="C500" s="66" t="s">
        <v>164</v>
      </c>
      <c r="D500" s="67">
        <f>IF(Gesamtüberblick!P9="","ND",Gesamtüberblick!P9)</f>
        <v>8.3399999999999994E-5</v>
      </c>
      <c r="E500" t="s">
        <v>237</v>
      </c>
    </row>
    <row r="501" spans="1:8" s="30" customFormat="1" x14ac:dyDescent="0.3">
      <c r="A501" s="66" t="s">
        <v>3</v>
      </c>
      <c r="B501" s="68" t="str">
        <f>Gesamtüberblick!$P$4</f>
        <v>Recycling</v>
      </c>
      <c r="C501" s="66" t="s">
        <v>163</v>
      </c>
      <c r="D501" s="67">
        <f>IF(Gesamtüberblick!P6="","ND",Gesamtüberblick!P6)</f>
        <v>0.52700000000000002</v>
      </c>
      <c r="E501" t="s">
        <v>237</v>
      </c>
    </row>
    <row r="502" spans="1:8" s="30" customFormat="1" x14ac:dyDescent="0.3">
      <c r="A502" s="30" t="s">
        <v>3</v>
      </c>
      <c r="B502" s="68" t="str">
        <f>Gesamtüberblick!$P$4</f>
        <v>Recycling</v>
      </c>
      <c r="C502" s="30" t="s">
        <v>91</v>
      </c>
      <c r="D502" s="67">
        <f>IF(Gesamtüberblick!P32="","ND",Gesamtüberblick!P32)</f>
        <v>0</v>
      </c>
      <c r="E502" t="s">
        <v>8</v>
      </c>
    </row>
    <row r="503" spans="1:8" s="30" customFormat="1" x14ac:dyDescent="0.3">
      <c r="A503" s="30" t="s">
        <v>3</v>
      </c>
      <c r="B503" s="68" t="str">
        <f>Gesamtüberblick!$P$4</f>
        <v>Recycling</v>
      </c>
      <c r="C503" s="30" t="s">
        <v>86</v>
      </c>
      <c r="D503" s="67">
        <f>IF(Gesamtüberblick!P27="","ND",Gesamtüberblick!P27)</f>
        <v>0</v>
      </c>
      <c r="E503" t="s">
        <v>9</v>
      </c>
    </row>
    <row r="504" spans="1:8" s="30" customFormat="1" x14ac:dyDescent="0.3">
      <c r="A504" s="30" t="s">
        <v>3</v>
      </c>
      <c r="B504" s="68" t="str">
        <f>Gesamtüberblick!$P$4</f>
        <v>Recycling</v>
      </c>
      <c r="C504" s="30" t="s">
        <v>81</v>
      </c>
      <c r="D504" s="67">
        <f>IF(Gesamtüberblick!P22="","ND",Gesamtüberblick!P22)</f>
        <v>5.32</v>
      </c>
      <c r="E504" t="s">
        <v>9</v>
      </c>
    </row>
    <row r="505" spans="1:8" s="30" customFormat="1" x14ac:dyDescent="0.3">
      <c r="A505" s="30" t="s">
        <v>3</v>
      </c>
      <c r="B505" s="68" t="str">
        <f>Gesamtüberblick!$P$4</f>
        <v>Recycling</v>
      </c>
      <c r="C505" s="30" t="s">
        <v>82</v>
      </c>
      <c r="D505" s="67">
        <f>IF(Gesamtüberblick!P23="","ND",Gesamtüberblick!P23)</f>
        <v>0</v>
      </c>
      <c r="E505" t="s">
        <v>9</v>
      </c>
    </row>
    <row r="506" spans="1:8" s="30" customFormat="1" x14ac:dyDescent="0.3">
      <c r="A506" s="30" t="s">
        <v>3</v>
      </c>
      <c r="B506" s="68" t="str">
        <f>Gesamtüberblick!$P$4</f>
        <v>Recycling</v>
      </c>
      <c r="C506" s="30" t="s">
        <v>176</v>
      </c>
      <c r="D506" s="67">
        <f>IF(Gesamtüberblick!P17="","ND",Gesamtüberblick!P17)</f>
        <v>5.34</v>
      </c>
      <c r="E506" t="s">
        <v>9</v>
      </c>
    </row>
    <row r="507" spans="1:8" s="30" customFormat="1" x14ac:dyDescent="0.3">
      <c r="A507" s="30" t="s">
        <v>3</v>
      </c>
      <c r="B507" s="68" t="str">
        <f>Gesamtüberblick!$P$4</f>
        <v>Recycling</v>
      </c>
      <c r="C507" s="30" t="s">
        <v>175</v>
      </c>
      <c r="D507" s="67">
        <f>IF(Gesamtüberblick!P16="","ND",Gesamtüberblick!P16)</f>
        <v>4.3300000000000003E-7</v>
      </c>
      <c r="E507" t="s">
        <v>238</v>
      </c>
    </row>
    <row r="508" spans="1:8" s="30" customFormat="1" x14ac:dyDescent="0.3">
      <c r="A508" s="30" t="s">
        <v>3</v>
      </c>
      <c r="B508" s="68" t="str">
        <f>Gesamtüberblick!$P$4</f>
        <v>Recycling</v>
      </c>
      <c r="C508" s="30" t="s">
        <v>184</v>
      </c>
      <c r="D508" s="67" t="str">
        <f>IF(Gesamtüberblick!P40="","ND",Gesamtüberblick!P40)</f>
        <v>ND</v>
      </c>
      <c r="E508" t="s">
        <v>185</v>
      </c>
    </row>
    <row r="509" spans="1:8" s="30" customFormat="1" x14ac:dyDescent="0.3">
      <c r="A509" s="30" t="s">
        <v>3</v>
      </c>
      <c r="B509" s="68" t="str">
        <f>Gesamtüberblick!$P$4</f>
        <v>Recycling</v>
      </c>
      <c r="C509" s="30" t="s">
        <v>186</v>
      </c>
      <c r="D509" s="67" t="str">
        <f>IF(Gesamtüberblick!P41="","ND",Gesamtüberblick!P41)</f>
        <v>ND</v>
      </c>
      <c r="E509" t="s">
        <v>185</v>
      </c>
    </row>
    <row r="510" spans="1:8" s="30" customFormat="1" x14ac:dyDescent="0.3">
      <c r="A510" s="30" t="s">
        <v>3</v>
      </c>
      <c r="B510" s="68" t="str">
        <f>Gesamtüberblick!$P$4</f>
        <v>Recycling</v>
      </c>
      <c r="C510" s="30" t="s">
        <v>182</v>
      </c>
      <c r="D510" s="67" t="str">
        <f>IF(Gesamtüberblick!P39="","ND",Gesamtüberblick!P39)</f>
        <v>ND</v>
      </c>
      <c r="E510" t="s">
        <v>183</v>
      </c>
    </row>
    <row r="511" spans="1:8" s="30" customFormat="1" x14ac:dyDescent="0.3">
      <c r="A511" s="30" t="s">
        <v>3</v>
      </c>
      <c r="B511" s="68" t="str">
        <f>Gesamtüberblick!$P$4</f>
        <v>Recycling</v>
      </c>
      <c r="C511" s="30" t="s">
        <v>181</v>
      </c>
      <c r="D511" s="67" t="str">
        <f>IF(Gesamtüberblick!P38="","ND",Gesamtüberblick!P38)</f>
        <v>ND</v>
      </c>
      <c r="E511" t="s">
        <v>239</v>
      </c>
    </row>
    <row r="512" spans="1:8" s="30" customFormat="1" x14ac:dyDescent="0.3">
      <c r="A512" s="30" t="s">
        <v>3</v>
      </c>
      <c r="B512" s="68" t="str">
        <f>Gesamtüberblick!$P$4</f>
        <v>Recycling</v>
      </c>
      <c r="C512" s="30" t="s">
        <v>187</v>
      </c>
      <c r="D512" s="67" t="str">
        <f>IF(Gesamtüberblick!P42="","ND",Gesamtüberblick!P42)</f>
        <v>ND</v>
      </c>
      <c r="E512" t="s">
        <v>240</v>
      </c>
    </row>
    <row r="513" spans="1:5" s="30" customFormat="1" x14ac:dyDescent="0.3">
      <c r="A513" s="30" t="s">
        <v>3</v>
      </c>
      <c r="B513" s="68" t="str">
        <f>Gesamtüberblick!$P$4</f>
        <v>Recycling</v>
      </c>
      <c r="C513" s="30" t="s">
        <v>179</v>
      </c>
      <c r="D513" s="67" t="str">
        <f>IF(Gesamtüberblick!P37="","ND",Gesamtüberblick!P37)</f>
        <v>ND</v>
      </c>
      <c r="E513" t="s">
        <v>241</v>
      </c>
    </row>
    <row r="514" spans="1:5" s="30" customFormat="1" x14ac:dyDescent="0.3">
      <c r="A514" s="30" t="s">
        <v>3</v>
      </c>
      <c r="B514" s="68" t="str">
        <f>Gesamtüberblick!$P$4</f>
        <v>Recycling</v>
      </c>
      <c r="C514" s="30" t="s">
        <v>93</v>
      </c>
      <c r="D514" s="67">
        <f>IF(Gesamtüberblick!P34="","ND",Gesamtüberblick!P34)</f>
        <v>0</v>
      </c>
      <c r="E514" t="s">
        <v>8</v>
      </c>
    </row>
    <row r="515" spans="1:5" s="30" customFormat="1" x14ac:dyDescent="0.3">
      <c r="A515" s="30" t="s">
        <v>3</v>
      </c>
      <c r="B515" s="68" t="str">
        <f>Gesamtüberblick!$P$4</f>
        <v>Recycling</v>
      </c>
      <c r="C515" s="30" t="s">
        <v>92</v>
      </c>
      <c r="D515" s="67">
        <f>IF(Gesamtüberblick!P33="","ND",Gesamtüberblick!P33)</f>
        <v>0</v>
      </c>
      <c r="E515" t="s">
        <v>8</v>
      </c>
    </row>
    <row r="516" spans="1:5" s="30" customFormat="1" x14ac:dyDescent="0.3">
      <c r="A516" s="30" t="s">
        <v>3</v>
      </c>
      <c r="B516" s="68" t="str">
        <f>Gesamtüberblick!$P$4</f>
        <v>Recycling</v>
      </c>
      <c r="C516" s="30" t="s">
        <v>80</v>
      </c>
      <c r="D516" s="67">
        <f>IF(Gesamtüberblick!P21="","ND",Gesamtüberblick!P21)</f>
        <v>8.9599999999999999E-2</v>
      </c>
      <c r="E516" t="s">
        <v>9</v>
      </c>
    </row>
    <row r="517" spans="1:5" s="30" customFormat="1" x14ac:dyDescent="0.3">
      <c r="A517" s="30" t="s">
        <v>3</v>
      </c>
      <c r="B517" s="68" t="str">
        <f>Gesamtüberblick!$P$4</f>
        <v>Recycling</v>
      </c>
      <c r="C517" s="30" t="s">
        <v>83</v>
      </c>
      <c r="D517" s="67">
        <f>IF(Gesamtüberblick!P24="","ND",Gesamtüberblick!P24)</f>
        <v>5.32</v>
      </c>
      <c r="E517" t="s">
        <v>9</v>
      </c>
    </row>
    <row r="518" spans="1:5" s="30" customFormat="1" x14ac:dyDescent="0.3">
      <c r="A518" s="30" t="s">
        <v>3</v>
      </c>
      <c r="B518" s="68" t="str">
        <f>Gesamtüberblick!$P$4</f>
        <v>Recycling</v>
      </c>
      <c r="C518" s="66" t="s">
        <v>166</v>
      </c>
      <c r="D518" s="67">
        <f>IF(Gesamtüberblick!P11="","ND",Gesamtüberblick!P11)</f>
        <v>5.2500000000000003E-3</v>
      </c>
      <c r="E518" t="s">
        <v>242</v>
      </c>
    </row>
    <row r="519" spans="1:5" s="30" customFormat="1" x14ac:dyDescent="0.3">
      <c r="A519" s="30" t="s">
        <v>3</v>
      </c>
      <c r="B519" s="68" t="str">
        <f>Gesamtüberblick!$P$4</f>
        <v>Recycling</v>
      </c>
      <c r="C519" s="30" t="s">
        <v>177</v>
      </c>
      <c r="D519" s="67">
        <f>IF(Gesamtüberblick!P18="","ND",Gesamtüberblick!P18)</f>
        <v>1.96</v>
      </c>
      <c r="E519" t="s">
        <v>243</v>
      </c>
    </row>
    <row r="520" spans="1:5" s="30" customFormat="1" x14ac:dyDescent="0.3">
      <c r="A520" s="66" t="s">
        <v>4</v>
      </c>
      <c r="B520" s="68" t="str">
        <f>Gesamtüberblick!$Q$4</f>
        <v>Recycling</v>
      </c>
      <c r="C520" s="66" t="s">
        <v>165</v>
      </c>
      <c r="D520" s="67">
        <f>IF(Gesamtüberblick!Q10="","ND",Gesamtüberblick!Q10)</f>
        <v>2.48E-7</v>
      </c>
      <c r="E520" t="s">
        <v>232</v>
      </c>
    </row>
    <row r="521" spans="1:5" s="30" customFormat="1" x14ac:dyDescent="0.3">
      <c r="A521" s="30" t="s">
        <v>4</v>
      </c>
      <c r="B521" s="68" t="str">
        <f>Gesamtüberblick!$Q$4</f>
        <v>Recycling</v>
      </c>
      <c r="C521" s="30" t="s">
        <v>231</v>
      </c>
      <c r="D521" s="67">
        <f>IF(Gesamtüberblick!Q15="","ND",Gesamtüberblick!Q15)</f>
        <v>7.0600000000000003E-3</v>
      </c>
      <c r="E521" t="s">
        <v>233</v>
      </c>
    </row>
    <row r="522" spans="1:5" s="30" customFormat="1" x14ac:dyDescent="0.3">
      <c r="A522" s="30" t="s">
        <v>4</v>
      </c>
      <c r="B522" s="68" t="str">
        <f>Gesamtüberblick!$Q$4</f>
        <v>Recycling</v>
      </c>
      <c r="C522" s="30" t="s">
        <v>84</v>
      </c>
      <c r="D522" s="67">
        <f>IF(Gesamtüberblick!Q25="","ND",Gesamtüberblick!Q25)</f>
        <v>0</v>
      </c>
      <c r="E522" t="s">
        <v>8</v>
      </c>
    </row>
    <row r="523" spans="1:5" s="30" customFormat="1" x14ac:dyDescent="0.3">
      <c r="A523" s="30" t="s">
        <v>4</v>
      </c>
      <c r="B523" s="68" t="str">
        <f>Gesamtüberblick!$Q$4</f>
        <v>Recycling</v>
      </c>
      <c r="C523" s="30" t="s">
        <v>87</v>
      </c>
      <c r="D523" s="67">
        <f>IF(Gesamtüberblick!Q28="","ND",Gesamtüberblick!Q28)</f>
        <v>0</v>
      </c>
      <c r="E523" t="s">
        <v>37</v>
      </c>
    </row>
    <row r="524" spans="1:5" s="30" customFormat="1" x14ac:dyDescent="0.3">
      <c r="A524" s="30" t="s">
        <v>4</v>
      </c>
      <c r="B524" s="68" t="str">
        <f>Gesamtüberblick!$Q$4</f>
        <v>Recycling</v>
      </c>
      <c r="C524" s="30" t="s">
        <v>89</v>
      </c>
      <c r="D524" s="67">
        <f>IF(Gesamtüberblick!Q30="","ND",Gesamtüberblick!Q30)</f>
        <v>1.95E-2</v>
      </c>
      <c r="E524" t="s">
        <v>8</v>
      </c>
    </row>
    <row r="525" spans="1:5" s="30" customFormat="1" x14ac:dyDescent="0.3">
      <c r="A525" s="30" t="s">
        <v>4</v>
      </c>
      <c r="B525" s="68" t="str">
        <f>Gesamtüberblick!$Q$4</f>
        <v>Recycling</v>
      </c>
      <c r="C525" s="30" t="s">
        <v>90</v>
      </c>
      <c r="D525" s="67">
        <f>IF(Gesamtüberblick!Q31="","ND",Gesamtüberblick!Q31)</f>
        <v>0</v>
      </c>
      <c r="E525" t="s">
        <v>8</v>
      </c>
    </row>
    <row r="526" spans="1:5" s="30" customFormat="1" x14ac:dyDescent="0.3">
      <c r="A526" s="30" t="s">
        <v>4</v>
      </c>
      <c r="B526" s="68" t="str">
        <f>Gesamtüberblick!$Q$4</f>
        <v>Recycling</v>
      </c>
      <c r="C526" s="30" t="s">
        <v>78</v>
      </c>
      <c r="D526" s="67">
        <f>IF(Gesamtüberblick!Q19="","ND",Gesamtüberblick!Q19)</f>
        <v>8.3599999999999994E-2</v>
      </c>
      <c r="E526" t="s">
        <v>9</v>
      </c>
    </row>
    <row r="527" spans="1:5" s="30" customFormat="1" x14ac:dyDescent="0.3">
      <c r="A527" s="30" t="s">
        <v>4</v>
      </c>
      <c r="B527" s="68" t="str">
        <f>Gesamtüberblick!$Q$4</f>
        <v>Recycling</v>
      </c>
      <c r="C527" s="30" t="s">
        <v>79</v>
      </c>
      <c r="D527" s="67">
        <f>IF(Gesamtüberblick!Q20="","ND",Gesamtüberblick!Q20)</f>
        <v>0</v>
      </c>
      <c r="E527" t="s">
        <v>9</v>
      </c>
    </row>
    <row r="528" spans="1:5" s="30" customFormat="1" x14ac:dyDescent="0.3">
      <c r="A528" s="30" t="s">
        <v>4</v>
      </c>
      <c r="B528" s="68" t="str">
        <f>Gesamtüberblick!$Q$4</f>
        <v>Recycling</v>
      </c>
      <c r="C528" s="30" t="s">
        <v>85</v>
      </c>
      <c r="D528" s="67">
        <f>IF(Gesamtüberblick!Q26="","ND",Gesamtüberblick!Q26)</f>
        <v>0</v>
      </c>
      <c r="E528" t="s">
        <v>9</v>
      </c>
    </row>
    <row r="529" spans="1:9" s="30" customFormat="1" x14ac:dyDescent="0.3">
      <c r="A529" s="30" t="s">
        <v>4</v>
      </c>
      <c r="B529" s="68" t="str">
        <f>Gesamtüberblick!$Q$4</f>
        <v>Recycling</v>
      </c>
      <c r="C529" s="30" t="s">
        <v>172</v>
      </c>
      <c r="D529" s="67">
        <f>IF(Gesamtüberblick!Q14="","ND",Gesamtüberblick!Q14)</f>
        <v>2.7400000000000001E-2</v>
      </c>
      <c r="E529" t="s">
        <v>234</v>
      </c>
    </row>
    <row r="530" spans="1:9" s="30" customFormat="1" x14ac:dyDescent="0.3">
      <c r="A530" s="30" t="s">
        <v>4</v>
      </c>
      <c r="B530" s="68" t="str">
        <f>Gesamtüberblick!$Q$4</f>
        <v>Recycling</v>
      </c>
      <c r="C530" s="30" t="s">
        <v>170</v>
      </c>
      <c r="D530" s="67">
        <f>IF(Gesamtüberblick!Q13="","ND",Gesamtüberblick!Q13)</f>
        <v>2.5000000000000001E-3</v>
      </c>
      <c r="E530" t="s">
        <v>235</v>
      </c>
    </row>
    <row r="531" spans="1:9" s="30" customFormat="1" x14ac:dyDescent="0.3">
      <c r="A531" s="30" t="s">
        <v>4</v>
      </c>
      <c r="B531" s="68" t="str">
        <f>Gesamtüberblick!$Q$4</f>
        <v>Recycling</v>
      </c>
      <c r="C531" s="30" t="s">
        <v>168</v>
      </c>
      <c r="D531" s="67">
        <f>IF(Gesamtüberblick!Q12="","ND",Gesamtüberblick!Q12)</f>
        <v>3.4400000000000001E-6</v>
      </c>
      <c r="E531" t="s">
        <v>236</v>
      </c>
    </row>
    <row r="532" spans="1:9" s="30" customFormat="1" x14ac:dyDescent="0.3">
      <c r="A532" s="30" t="s">
        <v>4</v>
      </c>
      <c r="B532" s="68" t="str">
        <f>Gesamtüberblick!$Q$4</f>
        <v>Recycling</v>
      </c>
      <c r="C532" s="30" t="s">
        <v>94</v>
      </c>
      <c r="D532" s="67">
        <f>IF(Gesamtüberblick!Q35="","ND",Gesamtüberblick!Q35)</f>
        <v>0</v>
      </c>
      <c r="E532" t="s">
        <v>9</v>
      </c>
    </row>
    <row r="533" spans="1:9" s="30" customFormat="1" x14ac:dyDescent="0.3">
      <c r="A533" s="30" t="s">
        <v>4</v>
      </c>
      <c r="B533" s="68" t="str">
        <f>Gesamtüberblick!$Q$4</f>
        <v>Recycling</v>
      </c>
      <c r="C533" s="30" t="s">
        <v>95</v>
      </c>
      <c r="D533" s="67">
        <f>IF(Gesamtüberblick!Q36="","ND",Gesamtüberblick!Q36)</f>
        <v>0</v>
      </c>
      <c r="E533" t="s">
        <v>9</v>
      </c>
    </row>
    <row r="534" spans="1:9" s="30" customFormat="1" x14ac:dyDescent="0.3">
      <c r="A534" s="30" t="s">
        <v>4</v>
      </c>
      <c r="B534" s="68" t="str">
        <f>Gesamtüberblick!$Q$4</f>
        <v>Recycling</v>
      </c>
      <c r="C534" s="30" t="s">
        <v>88</v>
      </c>
      <c r="D534" s="67">
        <f>IF(Gesamtüberblick!Q29="","ND",Gesamtüberblick!Q29)</f>
        <v>4.1600000000000002E-5</v>
      </c>
      <c r="E534" t="s">
        <v>8</v>
      </c>
    </row>
    <row r="535" spans="1:9" s="30" customFormat="1" x14ac:dyDescent="0.3">
      <c r="A535" s="66" t="s">
        <v>4</v>
      </c>
      <c r="B535" s="68" t="str">
        <f>Gesamtüberblick!$Q$4</f>
        <v>Recycling</v>
      </c>
      <c r="C535" s="66" t="s">
        <v>100</v>
      </c>
      <c r="D535" s="67">
        <f>IF(Gesamtüberblick!Q8="","ND",Gesamtüberblick!Q8)</f>
        <v>4.7600000000000002E-4</v>
      </c>
      <c r="E535" t="s">
        <v>237</v>
      </c>
      <c r="H535" s="29"/>
      <c r="I535" s="29"/>
    </row>
    <row r="536" spans="1:9" s="30" customFormat="1" x14ac:dyDescent="0.3">
      <c r="A536" s="66" t="s">
        <v>4</v>
      </c>
      <c r="B536" s="68" t="str">
        <f>Gesamtüberblick!$Q$4</f>
        <v>Recycling</v>
      </c>
      <c r="C536" s="66" t="s">
        <v>101</v>
      </c>
      <c r="D536" s="67">
        <f>IF(Gesamtüberblick!Q7="","ND",Gesamtüberblick!Q7)</f>
        <v>0.61399999999999999</v>
      </c>
      <c r="E536" t="s">
        <v>237</v>
      </c>
    </row>
    <row r="537" spans="1:9" s="30" customFormat="1" x14ac:dyDescent="0.3">
      <c r="A537" s="66" t="s">
        <v>4</v>
      </c>
      <c r="B537" s="68" t="str">
        <f>Gesamtüberblick!$Q$4</f>
        <v>Recycling</v>
      </c>
      <c r="C537" s="66" t="s">
        <v>164</v>
      </c>
      <c r="D537" s="67">
        <f>IF(Gesamtüberblick!Q9="","ND",Gesamtüberblick!Q9)</f>
        <v>9.2399999999999996E-5</v>
      </c>
      <c r="E537" t="s">
        <v>237</v>
      </c>
    </row>
    <row r="538" spans="1:9" s="30" customFormat="1" x14ac:dyDescent="0.3">
      <c r="A538" s="66" t="s">
        <v>4</v>
      </c>
      <c r="B538" s="68" t="str">
        <f>Gesamtüberblick!$Q$4</f>
        <v>Recycling</v>
      </c>
      <c r="C538" s="66" t="s">
        <v>163</v>
      </c>
      <c r="D538" s="67">
        <f>IF(Gesamtüberblick!Q6="","ND",Gesamtüberblick!Q6)</f>
        <v>0.61399999999999999</v>
      </c>
      <c r="E538" t="s">
        <v>237</v>
      </c>
    </row>
    <row r="539" spans="1:9" s="30" customFormat="1" x14ac:dyDescent="0.3">
      <c r="A539" s="30" t="s">
        <v>4</v>
      </c>
      <c r="B539" s="68" t="str">
        <f>Gesamtüberblick!$Q$4</f>
        <v>Recycling</v>
      </c>
      <c r="C539" s="30" t="s">
        <v>91</v>
      </c>
      <c r="D539" s="67">
        <f>IF(Gesamtüberblick!Q32="","ND",Gesamtüberblick!Q32)</f>
        <v>0</v>
      </c>
      <c r="E539" t="s">
        <v>8</v>
      </c>
    </row>
    <row r="540" spans="1:9" s="30" customFormat="1" x14ac:dyDescent="0.3">
      <c r="A540" s="30" t="s">
        <v>4</v>
      </c>
      <c r="B540" s="68" t="str">
        <f>Gesamtüberblick!$Q$4</f>
        <v>Recycling</v>
      </c>
      <c r="C540" s="30" t="s">
        <v>86</v>
      </c>
      <c r="D540" s="67">
        <f>IF(Gesamtüberblick!Q27="","ND",Gesamtüberblick!Q27)</f>
        <v>0</v>
      </c>
      <c r="E540" t="s">
        <v>9</v>
      </c>
    </row>
    <row r="541" spans="1:9" s="30" customFormat="1" x14ac:dyDescent="0.3">
      <c r="A541" s="30" t="s">
        <v>4</v>
      </c>
      <c r="B541" s="68" t="str">
        <f>Gesamtüberblick!$Q$4</f>
        <v>Recycling</v>
      </c>
      <c r="C541" s="30" t="s">
        <v>81</v>
      </c>
      <c r="D541" s="67">
        <f>IF(Gesamtüberblick!Q22="","ND",Gesamtüberblick!Q22)</f>
        <v>15.4</v>
      </c>
      <c r="E541" t="s">
        <v>9</v>
      </c>
    </row>
    <row r="542" spans="1:9" s="30" customFormat="1" x14ac:dyDescent="0.3">
      <c r="A542" s="30" t="s">
        <v>4</v>
      </c>
      <c r="B542" s="68" t="str">
        <f>Gesamtüberblick!$Q$4</f>
        <v>Recycling</v>
      </c>
      <c r="C542" s="30" t="s">
        <v>82</v>
      </c>
      <c r="D542" s="67">
        <f>IF(Gesamtüberblick!Q23="","ND",Gesamtüberblick!Q23)</f>
        <v>0</v>
      </c>
      <c r="E542" t="s">
        <v>9</v>
      </c>
    </row>
    <row r="543" spans="1:9" s="30" customFormat="1" x14ac:dyDescent="0.3">
      <c r="A543" s="30" t="s">
        <v>4</v>
      </c>
      <c r="B543" s="68" t="str">
        <f>Gesamtüberblick!$Q$4</f>
        <v>Recycling</v>
      </c>
      <c r="C543" s="30" t="s">
        <v>176</v>
      </c>
      <c r="D543" s="67">
        <f>IF(Gesamtüberblick!Q17="","ND",Gesamtüberblick!Q17)</f>
        <v>15.4</v>
      </c>
      <c r="E543" t="s">
        <v>9</v>
      </c>
    </row>
    <row r="544" spans="1:9" s="30" customFormat="1" x14ac:dyDescent="0.3">
      <c r="A544" s="30" t="s">
        <v>4</v>
      </c>
      <c r="B544" s="68" t="str">
        <f>Gesamtüberblick!$Q$4</f>
        <v>Recycling</v>
      </c>
      <c r="C544" s="30" t="s">
        <v>175</v>
      </c>
      <c r="D544" s="67">
        <f>IF(Gesamtüberblick!Q16="","ND",Gesamtüberblick!Q16)</f>
        <v>4.9200000000000001E-7</v>
      </c>
      <c r="E544" t="s">
        <v>238</v>
      </c>
    </row>
    <row r="545" spans="1:8" s="30" customFormat="1" x14ac:dyDescent="0.3">
      <c r="A545" s="30" t="s">
        <v>4</v>
      </c>
      <c r="B545" s="68" t="str">
        <f>Gesamtüberblick!$Q$4</f>
        <v>Recycling</v>
      </c>
      <c r="C545" s="30" t="s">
        <v>184</v>
      </c>
      <c r="D545" s="67" t="str">
        <f>IF(Gesamtüberblick!Q40="","ND",Gesamtüberblick!Q40)</f>
        <v>ND</v>
      </c>
      <c r="E545" t="s">
        <v>185</v>
      </c>
    </row>
    <row r="546" spans="1:8" s="30" customFormat="1" x14ac:dyDescent="0.3">
      <c r="A546" s="30" t="s">
        <v>4</v>
      </c>
      <c r="B546" s="68" t="str">
        <f>Gesamtüberblick!$Q$4</f>
        <v>Recycling</v>
      </c>
      <c r="C546" s="30" t="s">
        <v>186</v>
      </c>
      <c r="D546" s="67" t="str">
        <f>IF(Gesamtüberblick!Q41="","ND",Gesamtüberblick!Q41)</f>
        <v>ND</v>
      </c>
      <c r="E546" t="s">
        <v>185</v>
      </c>
    </row>
    <row r="547" spans="1:8" s="30" customFormat="1" x14ac:dyDescent="0.3">
      <c r="A547" s="30" t="s">
        <v>4</v>
      </c>
      <c r="B547" s="68" t="str">
        <f>Gesamtüberblick!$Q$4</f>
        <v>Recycling</v>
      </c>
      <c r="C547" s="30" t="s">
        <v>182</v>
      </c>
      <c r="D547" s="67" t="str">
        <f>IF(Gesamtüberblick!Q39="","ND",Gesamtüberblick!Q39)</f>
        <v>ND</v>
      </c>
      <c r="E547" t="s">
        <v>183</v>
      </c>
    </row>
    <row r="548" spans="1:8" s="30" customFormat="1" x14ac:dyDescent="0.3">
      <c r="A548" s="30" t="s">
        <v>4</v>
      </c>
      <c r="B548" s="68" t="str">
        <f>Gesamtüberblick!$Q$4</f>
        <v>Recycling</v>
      </c>
      <c r="C548" s="30" t="s">
        <v>181</v>
      </c>
      <c r="D548" s="67" t="str">
        <f>IF(Gesamtüberblick!Q38="","ND",Gesamtüberblick!Q38)</f>
        <v>ND</v>
      </c>
      <c r="E548" t="s">
        <v>239</v>
      </c>
    </row>
    <row r="549" spans="1:8" s="30" customFormat="1" x14ac:dyDescent="0.3">
      <c r="A549" s="30" t="s">
        <v>4</v>
      </c>
      <c r="B549" s="68" t="str">
        <f>Gesamtüberblick!$Q$4</f>
        <v>Recycling</v>
      </c>
      <c r="C549" s="30" t="s">
        <v>187</v>
      </c>
      <c r="D549" s="67" t="str">
        <f>IF(Gesamtüberblick!Q42="","ND",Gesamtüberblick!Q42)</f>
        <v>ND</v>
      </c>
      <c r="E549" t="s">
        <v>240</v>
      </c>
    </row>
    <row r="550" spans="1:8" s="30" customFormat="1" x14ac:dyDescent="0.3">
      <c r="A550" s="30" t="s">
        <v>4</v>
      </c>
      <c r="B550" s="68" t="str">
        <f>Gesamtüberblick!$Q$4</f>
        <v>Recycling</v>
      </c>
      <c r="C550" s="30" t="s">
        <v>179</v>
      </c>
      <c r="D550" s="67" t="str">
        <f>IF(Gesamtüberblick!Q37="","ND",Gesamtüberblick!Q37)</f>
        <v>ND</v>
      </c>
      <c r="E550" t="s">
        <v>241</v>
      </c>
    </row>
    <row r="551" spans="1:8" s="30" customFormat="1" x14ac:dyDescent="0.3">
      <c r="A551" s="30" t="s">
        <v>4</v>
      </c>
      <c r="B551" s="68" t="str">
        <f>Gesamtüberblick!$Q$4</f>
        <v>Recycling</v>
      </c>
      <c r="C551" s="30" t="s">
        <v>93</v>
      </c>
      <c r="D551" s="67">
        <f>IF(Gesamtüberblick!Q34="","ND",Gesamtüberblick!Q34)</f>
        <v>0</v>
      </c>
      <c r="E551" t="s">
        <v>8</v>
      </c>
    </row>
    <row r="552" spans="1:8" s="30" customFormat="1" x14ac:dyDescent="0.3">
      <c r="A552" s="30" t="s">
        <v>4</v>
      </c>
      <c r="B552" s="68" t="str">
        <f>Gesamtüberblick!$Q$4</f>
        <v>Recycling</v>
      </c>
      <c r="C552" s="30" t="s">
        <v>92</v>
      </c>
      <c r="D552" s="67">
        <f>IF(Gesamtüberblick!Q33="","ND",Gesamtüberblick!Q33)</f>
        <v>0</v>
      </c>
      <c r="E552" t="s">
        <v>8</v>
      </c>
    </row>
    <row r="553" spans="1:8" s="30" customFormat="1" x14ac:dyDescent="0.3">
      <c r="A553" s="30" t="s">
        <v>4</v>
      </c>
      <c r="B553" s="68" t="str">
        <f>Gesamtüberblick!$Q$4</f>
        <v>Recycling</v>
      </c>
      <c r="C553" s="30" t="s">
        <v>80</v>
      </c>
      <c r="D553" s="67">
        <f>IF(Gesamtüberblick!Q21="","ND",Gesamtüberblick!Q21)</f>
        <v>8.3599999999999994E-2</v>
      </c>
      <c r="E553" t="s">
        <v>9</v>
      </c>
    </row>
    <row r="554" spans="1:8" s="30" customFormat="1" x14ac:dyDescent="0.3">
      <c r="A554" s="30" t="s">
        <v>4</v>
      </c>
      <c r="B554" s="68" t="str">
        <f>Gesamtüberblick!$Q$4</f>
        <v>Recycling</v>
      </c>
      <c r="C554" s="30" t="s">
        <v>83</v>
      </c>
      <c r="D554" s="67">
        <f>IF(Gesamtüberblick!Q24="","ND",Gesamtüberblick!Q24)</f>
        <v>15.4</v>
      </c>
      <c r="E554" t="s">
        <v>9</v>
      </c>
      <c r="G554" s="29"/>
      <c r="H554" s="29"/>
    </row>
    <row r="555" spans="1:8" s="30" customFormat="1" x14ac:dyDescent="0.3">
      <c r="A555" s="30" t="s">
        <v>4</v>
      </c>
      <c r="B555" s="68" t="str">
        <f>Gesamtüberblick!$Q$4</f>
        <v>Recycling</v>
      </c>
      <c r="C555" s="66" t="s">
        <v>166</v>
      </c>
      <c r="D555" s="67">
        <f>IF(Gesamtüberblick!Q11="","ND",Gesamtüberblick!Q11)</f>
        <v>6.3899999999999998E-3</v>
      </c>
      <c r="E555" t="s">
        <v>242</v>
      </c>
    </row>
    <row r="556" spans="1:8" s="30" customFormat="1" x14ac:dyDescent="0.3">
      <c r="A556" s="30" t="s">
        <v>4</v>
      </c>
      <c r="B556" s="68" t="str">
        <f>Gesamtüberblick!$Q$4</f>
        <v>Recycling</v>
      </c>
      <c r="C556" s="30" t="s">
        <v>177</v>
      </c>
      <c r="D556" s="67">
        <f>IF(Gesamtüberblick!Q18="","ND",Gesamtüberblick!Q18)</f>
        <v>1.67E-2</v>
      </c>
      <c r="E556" t="s">
        <v>243</v>
      </c>
    </row>
    <row r="557" spans="1:8" s="30" customFormat="1" x14ac:dyDescent="0.3">
      <c r="A557" s="66" t="s">
        <v>5</v>
      </c>
      <c r="B557" s="68" t="str">
        <f>Gesamtüberblick!$R$4</f>
        <v>Recycling</v>
      </c>
      <c r="C557" s="66" t="s">
        <v>165</v>
      </c>
      <c r="D557" s="67">
        <f>IF(Gesamtüberblick!R10="","ND",Gesamtüberblick!R10)</f>
        <v>3.32E-8</v>
      </c>
      <c r="E557" t="s">
        <v>232</v>
      </c>
    </row>
    <row r="558" spans="1:8" s="30" customFormat="1" x14ac:dyDescent="0.3">
      <c r="A558" s="30" t="s">
        <v>5</v>
      </c>
      <c r="B558" s="68" t="str">
        <f>Gesamtüberblick!$R$4</f>
        <v>Recycling</v>
      </c>
      <c r="C558" s="30" t="s">
        <v>231</v>
      </c>
      <c r="D558" s="67">
        <f>IF(Gesamtüberblick!R15="","ND",Gesamtüberblick!R15)</f>
        <v>2.15E-3</v>
      </c>
      <c r="E558" t="s">
        <v>233</v>
      </c>
    </row>
    <row r="559" spans="1:8" s="30" customFormat="1" x14ac:dyDescent="0.3">
      <c r="A559" s="30" t="s">
        <v>5</v>
      </c>
      <c r="B559" s="68" t="str">
        <f>Gesamtüberblick!$R$4</f>
        <v>Recycling</v>
      </c>
      <c r="C559" s="30" t="s">
        <v>84</v>
      </c>
      <c r="D559" s="67">
        <f>IF(Gesamtüberblick!R25="","ND",Gesamtüberblick!R25)</f>
        <v>0</v>
      </c>
      <c r="E559" t="s">
        <v>8</v>
      </c>
    </row>
    <row r="560" spans="1:8" s="30" customFormat="1" x14ac:dyDescent="0.3">
      <c r="A560" s="30" t="s">
        <v>5</v>
      </c>
      <c r="B560" s="68" t="str">
        <f>Gesamtüberblick!$R$4</f>
        <v>Recycling</v>
      </c>
      <c r="C560" s="30" t="s">
        <v>87</v>
      </c>
      <c r="D560" s="67">
        <f>IF(Gesamtüberblick!R28="","ND",Gesamtüberblick!R28)</f>
        <v>0</v>
      </c>
      <c r="E560" t="s">
        <v>37</v>
      </c>
    </row>
    <row r="561" spans="1:9" s="30" customFormat="1" x14ac:dyDescent="0.3">
      <c r="A561" s="30" t="s">
        <v>5</v>
      </c>
      <c r="B561" s="68" t="str">
        <f>Gesamtüberblick!$R$4</f>
        <v>Recycling</v>
      </c>
      <c r="C561" s="30" t="s">
        <v>89</v>
      </c>
      <c r="D561" s="67">
        <f>IF(Gesamtüberblick!R30="","ND",Gesamtüberblick!R30)</f>
        <v>2.8999999999999998E-3</v>
      </c>
      <c r="E561" t="s">
        <v>8</v>
      </c>
    </row>
    <row r="562" spans="1:9" s="30" customFormat="1" x14ac:dyDescent="0.3">
      <c r="A562" s="30" t="s">
        <v>5</v>
      </c>
      <c r="B562" s="68" t="str">
        <f>Gesamtüberblick!$R$4</f>
        <v>Recycling</v>
      </c>
      <c r="C562" s="30" t="s">
        <v>90</v>
      </c>
      <c r="D562" s="67">
        <f>IF(Gesamtüberblick!R31="","ND",Gesamtüberblick!R31)</f>
        <v>0</v>
      </c>
      <c r="E562" t="s">
        <v>8</v>
      </c>
    </row>
    <row r="563" spans="1:9" s="30" customFormat="1" x14ac:dyDescent="0.3">
      <c r="A563" s="30" t="s">
        <v>5</v>
      </c>
      <c r="B563" s="68" t="str">
        <f>Gesamtüberblick!$R$4</f>
        <v>Recycling</v>
      </c>
      <c r="C563" s="30" t="s">
        <v>78</v>
      </c>
      <c r="D563" s="67">
        <f>IF(Gesamtüberblick!R19="","ND",Gesamtüberblick!R19)</f>
        <v>1.2E-2</v>
      </c>
      <c r="E563" t="s">
        <v>9</v>
      </c>
    </row>
    <row r="564" spans="1:9" s="30" customFormat="1" x14ac:dyDescent="0.3">
      <c r="A564" s="30" t="s">
        <v>5</v>
      </c>
      <c r="B564" s="68" t="str">
        <f>Gesamtüberblick!$R$4</f>
        <v>Recycling</v>
      </c>
      <c r="C564" s="30" t="s">
        <v>79</v>
      </c>
      <c r="D564" s="67">
        <f>IF(Gesamtüberblick!R20="","ND",Gesamtüberblick!R20)</f>
        <v>0</v>
      </c>
      <c r="E564" t="s">
        <v>9</v>
      </c>
    </row>
    <row r="565" spans="1:9" s="30" customFormat="1" x14ac:dyDescent="0.3">
      <c r="A565" s="30" t="s">
        <v>5</v>
      </c>
      <c r="B565" s="68" t="str">
        <f>Gesamtüberblick!$R$4</f>
        <v>Recycling</v>
      </c>
      <c r="C565" s="30" t="s">
        <v>85</v>
      </c>
      <c r="D565" s="67">
        <f>IF(Gesamtüberblick!R26="","ND",Gesamtüberblick!R26)</f>
        <v>0</v>
      </c>
      <c r="E565" t="s">
        <v>9</v>
      </c>
    </row>
    <row r="566" spans="1:9" s="30" customFormat="1" x14ac:dyDescent="0.3">
      <c r="A566" s="30" t="s">
        <v>5</v>
      </c>
      <c r="B566" s="68" t="str">
        <f>Gesamtüberblick!$R$4</f>
        <v>Recycling</v>
      </c>
      <c r="C566" s="30" t="s">
        <v>172</v>
      </c>
      <c r="D566" s="67">
        <f>IF(Gesamtüberblick!R14="","ND",Gesamtüberblick!R14)</f>
        <v>7.8399999999999997E-3</v>
      </c>
      <c r="E566" t="s">
        <v>234</v>
      </c>
    </row>
    <row r="567" spans="1:9" s="30" customFormat="1" x14ac:dyDescent="0.3">
      <c r="A567" s="30" t="s">
        <v>5</v>
      </c>
      <c r="B567" s="68" t="str">
        <f>Gesamtüberblick!$R$4</f>
        <v>Recycling</v>
      </c>
      <c r="C567" s="30" t="s">
        <v>170</v>
      </c>
      <c r="D567" s="67">
        <f>IF(Gesamtüberblick!R13="","ND",Gesamtüberblick!R13)</f>
        <v>7.1400000000000001E-4</v>
      </c>
      <c r="E567" t="s">
        <v>235</v>
      </c>
    </row>
    <row r="568" spans="1:9" s="30" customFormat="1" x14ac:dyDescent="0.3">
      <c r="A568" s="30" t="s">
        <v>5</v>
      </c>
      <c r="B568" s="68" t="str">
        <f>Gesamtüberblick!$R$4</f>
        <v>Recycling</v>
      </c>
      <c r="C568" s="30" t="s">
        <v>168</v>
      </c>
      <c r="D568" s="67">
        <f>IF(Gesamtüberblick!R12="","ND",Gesamtüberblick!R12)</f>
        <v>5.1500000000000005E-7</v>
      </c>
      <c r="E568" t="s">
        <v>236</v>
      </c>
    </row>
    <row r="569" spans="1:9" s="30" customFormat="1" x14ac:dyDescent="0.3">
      <c r="A569" s="30" t="s">
        <v>5</v>
      </c>
      <c r="B569" s="68" t="str">
        <f>Gesamtüberblick!$R$4</f>
        <v>Recycling</v>
      </c>
      <c r="C569" s="30" t="s">
        <v>94</v>
      </c>
      <c r="D569" s="67">
        <f>IF(Gesamtüberblick!R35="","ND",Gesamtüberblick!R35)</f>
        <v>0</v>
      </c>
      <c r="E569" t="s">
        <v>9</v>
      </c>
    </row>
    <row r="570" spans="1:9" s="30" customFormat="1" x14ac:dyDescent="0.3">
      <c r="A570" s="30" t="s">
        <v>5</v>
      </c>
      <c r="B570" s="68" t="str">
        <f>Gesamtüberblick!$R$4</f>
        <v>Recycling</v>
      </c>
      <c r="C570" s="30" t="s">
        <v>95</v>
      </c>
      <c r="D570" s="67">
        <f>IF(Gesamtüberblick!R36="","ND",Gesamtüberblick!R36)</f>
        <v>0</v>
      </c>
      <c r="E570" t="s">
        <v>9</v>
      </c>
    </row>
    <row r="571" spans="1:9" s="30" customFormat="1" x14ac:dyDescent="0.3">
      <c r="A571" s="30" t="s">
        <v>5</v>
      </c>
      <c r="B571" s="68" t="str">
        <f>Gesamtüberblick!$R$4</f>
        <v>Recycling</v>
      </c>
      <c r="C571" s="30" t="s">
        <v>88</v>
      </c>
      <c r="D571" s="67">
        <f>IF(Gesamtüberblick!R29="","ND",Gesamtüberblick!R29)</f>
        <v>5.84E-6</v>
      </c>
      <c r="E571" t="s">
        <v>8</v>
      </c>
      <c r="H571" s="29"/>
      <c r="I571" s="29"/>
    </row>
    <row r="572" spans="1:9" s="30" customFormat="1" x14ac:dyDescent="0.3">
      <c r="A572" s="66" t="s">
        <v>5</v>
      </c>
      <c r="B572" s="68" t="str">
        <f>Gesamtüberblick!$R$4</f>
        <v>Recycling</v>
      </c>
      <c r="C572" s="66" t="s">
        <v>100</v>
      </c>
      <c r="D572" s="67">
        <f>IF(Gesamtüberblick!R8="","ND",Gesamtüberblick!R8)</f>
        <v>5.8300000000000001E-5</v>
      </c>
      <c r="E572" t="s">
        <v>237</v>
      </c>
    </row>
    <row r="573" spans="1:9" s="30" customFormat="1" x14ac:dyDescent="0.3">
      <c r="A573" s="66" t="s">
        <v>5</v>
      </c>
      <c r="B573" s="68" t="str">
        <f>Gesamtüberblick!$R$4</f>
        <v>Recycling</v>
      </c>
      <c r="C573" s="66" t="s">
        <v>101</v>
      </c>
      <c r="D573" s="67">
        <f>IF(Gesamtüberblick!R7="","ND",Gesamtüberblick!R7)</f>
        <v>0.155</v>
      </c>
      <c r="E573" t="s">
        <v>237</v>
      </c>
    </row>
    <row r="574" spans="1:9" s="30" customFormat="1" x14ac:dyDescent="0.3">
      <c r="A574" s="66" t="s">
        <v>5</v>
      </c>
      <c r="B574" s="68" t="str">
        <f>Gesamtüberblick!$R$4</f>
        <v>Recycling</v>
      </c>
      <c r="C574" s="66" t="s">
        <v>164</v>
      </c>
      <c r="D574" s="67">
        <f>IF(Gesamtüberblick!R9="","ND",Gesamtüberblick!R9)</f>
        <v>1.5500000000000001E-5</v>
      </c>
      <c r="E574" t="s">
        <v>237</v>
      </c>
    </row>
    <row r="575" spans="1:9" s="30" customFormat="1" x14ac:dyDescent="0.3">
      <c r="A575" s="66" t="s">
        <v>5</v>
      </c>
      <c r="B575" s="68" t="str">
        <f>Gesamtüberblick!$R$4</f>
        <v>Recycling</v>
      </c>
      <c r="C575" s="66" t="s">
        <v>163</v>
      </c>
      <c r="D575" s="67">
        <f>IF(Gesamtüberblick!R6="","ND",Gesamtüberblick!R6)</f>
        <v>0.155</v>
      </c>
      <c r="E575" t="s">
        <v>237</v>
      </c>
    </row>
    <row r="576" spans="1:9" s="30" customFormat="1" x14ac:dyDescent="0.3">
      <c r="A576" s="30" t="s">
        <v>5</v>
      </c>
      <c r="B576" s="68" t="str">
        <f>Gesamtüberblick!$R$4</f>
        <v>Recycling</v>
      </c>
      <c r="C576" s="30" t="s">
        <v>91</v>
      </c>
      <c r="D576" s="67">
        <f>IF(Gesamtüberblick!R32="","ND",Gesamtüberblick!R32)</f>
        <v>0</v>
      </c>
      <c r="E576" t="s">
        <v>8</v>
      </c>
    </row>
    <row r="577" spans="1:8" s="30" customFormat="1" x14ac:dyDescent="0.3">
      <c r="A577" s="30" t="s">
        <v>5</v>
      </c>
      <c r="B577" s="68" t="str">
        <f>Gesamtüberblick!$R$4</f>
        <v>Recycling</v>
      </c>
      <c r="C577" s="30" t="s">
        <v>86</v>
      </c>
      <c r="D577" s="67">
        <f>IF(Gesamtüberblick!R27="","ND",Gesamtüberblick!R27)</f>
        <v>0</v>
      </c>
      <c r="E577" t="s">
        <v>9</v>
      </c>
    </row>
    <row r="578" spans="1:8" s="30" customFormat="1" x14ac:dyDescent="0.3">
      <c r="A578" s="30" t="s">
        <v>5</v>
      </c>
      <c r="B578" s="68" t="str">
        <f>Gesamtüberblick!$R$4</f>
        <v>Recycling</v>
      </c>
      <c r="C578" s="30" t="s">
        <v>81</v>
      </c>
      <c r="D578" s="67">
        <f>IF(Gesamtüberblick!R22="","ND",Gesamtüberblick!R22)</f>
        <v>2.13</v>
      </c>
      <c r="E578" t="s">
        <v>9</v>
      </c>
    </row>
    <row r="579" spans="1:8" s="30" customFormat="1" x14ac:dyDescent="0.3">
      <c r="A579" s="30" t="s">
        <v>5</v>
      </c>
      <c r="B579" s="68" t="str">
        <f>Gesamtüberblick!$R$4</f>
        <v>Recycling</v>
      </c>
      <c r="C579" s="30" t="s">
        <v>82</v>
      </c>
      <c r="D579" s="67">
        <f>IF(Gesamtüberblick!R23="","ND",Gesamtüberblick!R23)</f>
        <v>0</v>
      </c>
      <c r="E579" t="s">
        <v>9</v>
      </c>
    </row>
    <row r="580" spans="1:8" s="30" customFormat="1" x14ac:dyDescent="0.3">
      <c r="A580" s="30" t="s">
        <v>5</v>
      </c>
      <c r="B580" s="68" t="str">
        <f>Gesamtüberblick!$R$4</f>
        <v>Recycling</v>
      </c>
      <c r="C580" s="30" t="s">
        <v>176</v>
      </c>
      <c r="D580" s="67">
        <f>IF(Gesamtüberblick!R17="","ND",Gesamtüberblick!R17)</f>
        <v>2.13</v>
      </c>
      <c r="E580" t="s">
        <v>9</v>
      </c>
    </row>
    <row r="581" spans="1:8" s="30" customFormat="1" x14ac:dyDescent="0.3">
      <c r="A581" s="30" t="s">
        <v>5</v>
      </c>
      <c r="B581" s="68" t="str">
        <f>Gesamtüberblick!$R$4</f>
        <v>Recycling</v>
      </c>
      <c r="C581" s="30" t="s">
        <v>175</v>
      </c>
      <c r="D581" s="67">
        <f>IF(Gesamtüberblick!R16="","ND",Gesamtüberblick!R16)</f>
        <v>7.9899999999999994E-8</v>
      </c>
      <c r="E581" t="s">
        <v>238</v>
      </c>
    </row>
    <row r="582" spans="1:8" s="30" customFormat="1" x14ac:dyDescent="0.3">
      <c r="A582" s="30" t="s">
        <v>5</v>
      </c>
      <c r="B582" s="68" t="str">
        <f>Gesamtüberblick!$R$4</f>
        <v>Recycling</v>
      </c>
      <c r="C582" s="30" t="s">
        <v>184</v>
      </c>
      <c r="D582" s="67" t="str">
        <f>IF(Gesamtüberblick!R40="","ND",Gesamtüberblick!R40)</f>
        <v>ND</v>
      </c>
      <c r="E582" t="s">
        <v>185</v>
      </c>
    </row>
    <row r="583" spans="1:8" s="30" customFormat="1" x14ac:dyDescent="0.3">
      <c r="A583" s="30" t="s">
        <v>5</v>
      </c>
      <c r="B583" s="68" t="str">
        <f>Gesamtüberblick!$R$4</f>
        <v>Recycling</v>
      </c>
      <c r="C583" s="30" t="s">
        <v>186</v>
      </c>
      <c r="D583" s="67" t="str">
        <f>IF(Gesamtüberblick!R41="","ND",Gesamtüberblick!R41)</f>
        <v>ND</v>
      </c>
      <c r="E583" t="s">
        <v>185</v>
      </c>
    </row>
    <row r="584" spans="1:8" s="30" customFormat="1" x14ac:dyDescent="0.3">
      <c r="A584" s="30" t="s">
        <v>5</v>
      </c>
      <c r="B584" s="68" t="str">
        <f>Gesamtüberblick!$R$4</f>
        <v>Recycling</v>
      </c>
      <c r="C584" s="30" t="s">
        <v>182</v>
      </c>
      <c r="D584" s="67" t="str">
        <f>IF(Gesamtüberblick!R39="","ND",Gesamtüberblick!R39)</f>
        <v>ND</v>
      </c>
      <c r="E584" t="s">
        <v>183</v>
      </c>
    </row>
    <row r="585" spans="1:8" s="30" customFormat="1" x14ac:dyDescent="0.3">
      <c r="A585" s="30" t="s">
        <v>5</v>
      </c>
      <c r="B585" s="68" t="str">
        <f>Gesamtüberblick!$R$4</f>
        <v>Recycling</v>
      </c>
      <c r="C585" s="30" t="s">
        <v>181</v>
      </c>
      <c r="D585" s="67" t="str">
        <f>IF(Gesamtüberblick!R38="","ND",Gesamtüberblick!R38)</f>
        <v>ND</v>
      </c>
      <c r="E585" t="s">
        <v>239</v>
      </c>
    </row>
    <row r="586" spans="1:8" s="30" customFormat="1" x14ac:dyDescent="0.3">
      <c r="A586" s="30" t="s">
        <v>5</v>
      </c>
      <c r="B586" s="68" t="str">
        <f>Gesamtüberblick!$R$4</f>
        <v>Recycling</v>
      </c>
      <c r="C586" s="30" t="s">
        <v>187</v>
      </c>
      <c r="D586" s="67" t="str">
        <f>IF(Gesamtüberblick!R42="","ND",Gesamtüberblick!R42)</f>
        <v>ND</v>
      </c>
      <c r="E586" t="s">
        <v>240</v>
      </c>
    </row>
    <row r="587" spans="1:8" s="30" customFormat="1" x14ac:dyDescent="0.3">
      <c r="A587" s="30" t="s">
        <v>5</v>
      </c>
      <c r="B587" s="68" t="str">
        <f>Gesamtüberblick!$R$4</f>
        <v>Recycling</v>
      </c>
      <c r="C587" s="30" t="s">
        <v>179</v>
      </c>
      <c r="D587" s="67" t="str">
        <f>IF(Gesamtüberblick!R37="","ND",Gesamtüberblick!R37)</f>
        <v>ND</v>
      </c>
      <c r="E587" t="s">
        <v>241</v>
      </c>
    </row>
    <row r="588" spans="1:8" s="30" customFormat="1" x14ac:dyDescent="0.3">
      <c r="A588" s="30" t="s">
        <v>5</v>
      </c>
      <c r="B588" s="68" t="str">
        <f>Gesamtüberblick!$R$4</f>
        <v>Recycling</v>
      </c>
      <c r="C588" s="30" t="s">
        <v>93</v>
      </c>
      <c r="D588" s="67">
        <f>IF(Gesamtüberblick!R34="","ND",Gesamtüberblick!R34)</f>
        <v>0</v>
      </c>
      <c r="E588" t="s">
        <v>8</v>
      </c>
    </row>
    <row r="589" spans="1:8" s="30" customFormat="1" x14ac:dyDescent="0.3">
      <c r="A589" s="30" t="s">
        <v>5</v>
      </c>
      <c r="B589" s="68" t="str">
        <f>Gesamtüberblick!$R$4</f>
        <v>Recycling</v>
      </c>
      <c r="C589" s="30" t="s">
        <v>92</v>
      </c>
      <c r="D589" s="67">
        <f>IF(Gesamtüberblick!R33="","ND",Gesamtüberblick!R33)</f>
        <v>0</v>
      </c>
      <c r="E589" t="s">
        <v>8</v>
      </c>
    </row>
    <row r="590" spans="1:8" s="30" customFormat="1" x14ac:dyDescent="0.3">
      <c r="A590" s="30" t="s">
        <v>5</v>
      </c>
      <c r="B590" s="68" t="str">
        <f>Gesamtüberblick!$R$4</f>
        <v>Recycling</v>
      </c>
      <c r="C590" s="30" t="s">
        <v>80</v>
      </c>
      <c r="D590" s="67">
        <f>IF(Gesamtüberblick!R21="","ND",Gesamtüberblick!R21)</f>
        <v>1.2E-2</v>
      </c>
      <c r="E590" t="s">
        <v>9</v>
      </c>
      <c r="G590" s="29"/>
      <c r="H590" s="29"/>
    </row>
    <row r="591" spans="1:8" s="30" customFormat="1" x14ac:dyDescent="0.3">
      <c r="A591" s="30" t="s">
        <v>5</v>
      </c>
      <c r="B591" s="68" t="str">
        <f>Gesamtüberblick!$R$4</f>
        <v>Recycling</v>
      </c>
      <c r="C591" s="30" t="s">
        <v>83</v>
      </c>
      <c r="D591" s="67">
        <f>IF(Gesamtüberblick!R24="","ND",Gesamtüberblick!R24)</f>
        <v>2.13</v>
      </c>
      <c r="E591" t="s">
        <v>9</v>
      </c>
    </row>
    <row r="592" spans="1:8" s="30" customFormat="1" x14ac:dyDescent="0.3">
      <c r="A592" s="30" t="s">
        <v>5</v>
      </c>
      <c r="B592" s="68" t="str">
        <f>Gesamtüberblick!$R$4</f>
        <v>Recycling</v>
      </c>
      <c r="C592" s="66" t="s">
        <v>166</v>
      </c>
      <c r="D592" s="67">
        <f>IF(Gesamtüberblick!R11="","ND",Gesamtüberblick!R11)</f>
        <v>1.6100000000000001E-3</v>
      </c>
      <c r="E592" t="s">
        <v>242</v>
      </c>
    </row>
    <row r="593" spans="1:5" s="30" customFormat="1" x14ac:dyDescent="0.3">
      <c r="A593" s="30" t="s">
        <v>5</v>
      </c>
      <c r="B593" s="68" t="str">
        <f>Gesamtüberblick!$R$4</f>
        <v>Recycling</v>
      </c>
      <c r="C593" s="30" t="s">
        <v>177</v>
      </c>
      <c r="D593" s="67">
        <f>IF(Gesamtüberblick!R18="","ND",Gesamtüberblick!R18)</f>
        <v>3.3400000000000001E-3</v>
      </c>
      <c r="E593" t="s">
        <v>243</v>
      </c>
    </row>
    <row r="594" spans="1:5" s="30" customFormat="1" x14ac:dyDescent="0.3">
      <c r="A594" s="66" t="s">
        <v>6</v>
      </c>
      <c r="B594" s="68" t="str">
        <f>Gesamtüberblick!$S$4</f>
        <v>Recycling</v>
      </c>
      <c r="C594" s="66" t="s">
        <v>165</v>
      </c>
      <c r="D594" s="67">
        <f>IF(Gesamtüberblick!S10="","ND",Gesamtüberblick!S10)</f>
        <v>0</v>
      </c>
      <c r="E594" t="s">
        <v>232</v>
      </c>
    </row>
    <row r="595" spans="1:5" x14ac:dyDescent="0.3">
      <c r="A595" s="30" t="s">
        <v>6</v>
      </c>
      <c r="B595" s="68" t="str">
        <f>Gesamtüberblick!$S$4</f>
        <v>Recycling</v>
      </c>
      <c r="C595" s="30" t="s">
        <v>231</v>
      </c>
      <c r="D595" s="67">
        <f>IF(Gesamtüberblick!S15="","ND",Gesamtüberblick!S15)</f>
        <v>0</v>
      </c>
      <c r="E595" t="s">
        <v>233</v>
      </c>
    </row>
    <row r="596" spans="1:5" s="30" customFormat="1" x14ac:dyDescent="0.3">
      <c r="A596" s="30" t="s">
        <v>6</v>
      </c>
      <c r="B596" s="68" t="str">
        <f>Gesamtüberblick!$S$4</f>
        <v>Recycling</v>
      </c>
      <c r="C596" s="30" t="s">
        <v>84</v>
      </c>
      <c r="D596" s="67">
        <f>IF(Gesamtüberblick!S25="","ND",Gesamtüberblick!S25)</f>
        <v>0</v>
      </c>
      <c r="E596" t="s">
        <v>8</v>
      </c>
    </row>
    <row r="597" spans="1:5" x14ac:dyDescent="0.3">
      <c r="A597" s="30" t="s">
        <v>6</v>
      </c>
      <c r="B597" s="68" t="str">
        <f>Gesamtüberblick!$S$4</f>
        <v>Recycling</v>
      </c>
      <c r="C597" s="30" t="s">
        <v>87</v>
      </c>
      <c r="D597" s="67">
        <f>IF(Gesamtüberblick!S28="","ND",Gesamtüberblick!S28)</f>
        <v>0</v>
      </c>
      <c r="E597" t="s">
        <v>37</v>
      </c>
    </row>
    <row r="598" spans="1:5" x14ac:dyDescent="0.3">
      <c r="A598" s="30" t="s">
        <v>6</v>
      </c>
      <c r="B598" s="68" t="str">
        <f>Gesamtüberblick!$S$4</f>
        <v>Recycling</v>
      </c>
      <c r="C598" s="30" t="s">
        <v>89</v>
      </c>
      <c r="D598" s="67">
        <f>IF(Gesamtüberblick!S30="","ND",Gesamtüberblick!S30)</f>
        <v>0</v>
      </c>
      <c r="E598" t="s">
        <v>8</v>
      </c>
    </row>
    <row r="599" spans="1:5" x14ac:dyDescent="0.3">
      <c r="A599" s="30" t="s">
        <v>6</v>
      </c>
      <c r="B599" s="68" t="str">
        <f>Gesamtüberblick!$S$4</f>
        <v>Recycling</v>
      </c>
      <c r="C599" s="30" t="s">
        <v>90</v>
      </c>
      <c r="D599" s="67">
        <f>IF(Gesamtüberblick!S31="","ND",Gesamtüberblick!S31)</f>
        <v>0</v>
      </c>
      <c r="E599" t="s">
        <v>8</v>
      </c>
    </row>
    <row r="600" spans="1:5" x14ac:dyDescent="0.3">
      <c r="A600" s="30" t="s">
        <v>6</v>
      </c>
      <c r="B600" s="68" t="str">
        <f>Gesamtüberblick!$S$4</f>
        <v>Recycling</v>
      </c>
      <c r="C600" s="30" t="s">
        <v>78</v>
      </c>
      <c r="D600" s="67">
        <f>IF(Gesamtüberblick!S19="","ND",Gesamtüberblick!S19)</f>
        <v>0</v>
      </c>
      <c r="E600" t="s">
        <v>9</v>
      </c>
    </row>
    <row r="601" spans="1:5" x14ac:dyDescent="0.3">
      <c r="A601" s="30" t="s">
        <v>6</v>
      </c>
      <c r="B601" s="68" t="str">
        <f>Gesamtüberblick!$S$4</f>
        <v>Recycling</v>
      </c>
      <c r="C601" s="30" t="s">
        <v>79</v>
      </c>
      <c r="D601" s="67">
        <f>IF(Gesamtüberblick!S20="","ND",Gesamtüberblick!S20)</f>
        <v>0</v>
      </c>
      <c r="E601" t="s">
        <v>9</v>
      </c>
    </row>
    <row r="602" spans="1:5" x14ac:dyDescent="0.3">
      <c r="A602" s="30" t="s">
        <v>6</v>
      </c>
      <c r="B602" s="68" t="str">
        <f>Gesamtüberblick!$S$4</f>
        <v>Recycling</v>
      </c>
      <c r="C602" s="30" t="s">
        <v>85</v>
      </c>
      <c r="D602" s="67">
        <f>IF(Gesamtüberblick!S26="","ND",Gesamtüberblick!S26)</f>
        <v>0</v>
      </c>
      <c r="E602" t="s">
        <v>9</v>
      </c>
    </row>
    <row r="603" spans="1:5" x14ac:dyDescent="0.3">
      <c r="A603" s="30" t="s">
        <v>6</v>
      </c>
      <c r="B603" s="68" t="str">
        <f>Gesamtüberblick!$S$4</f>
        <v>Recycling</v>
      </c>
      <c r="C603" s="30" t="s">
        <v>172</v>
      </c>
      <c r="D603" s="67">
        <f>IF(Gesamtüberblick!S14="","ND",Gesamtüberblick!S14)</f>
        <v>0</v>
      </c>
      <c r="E603" t="s">
        <v>234</v>
      </c>
    </row>
    <row r="604" spans="1:5" x14ac:dyDescent="0.3">
      <c r="A604" s="30" t="s">
        <v>6</v>
      </c>
      <c r="B604" s="68" t="str">
        <f>Gesamtüberblick!$S$4</f>
        <v>Recycling</v>
      </c>
      <c r="C604" s="30" t="s">
        <v>170</v>
      </c>
      <c r="D604" s="67">
        <f>IF(Gesamtüberblick!S13="","ND",Gesamtüberblick!S13)</f>
        <v>0</v>
      </c>
      <c r="E604" t="s">
        <v>235</v>
      </c>
    </row>
    <row r="605" spans="1:5" x14ac:dyDescent="0.3">
      <c r="A605" s="30" t="s">
        <v>6</v>
      </c>
      <c r="B605" s="68" t="str">
        <f>Gesamtüberblick!$S$4</f>
        <v>Recycling</v>
      </c>
      <c r="C605" s="30" t="s">
        <v>168</v>
      </c>
      <c r="D605" s="67">
        <f>IF(Gesamtüberblick!S12="","ND",Gesamtüberblick!S12)</f>
        <v>0</v>
      </c>
      <c r="E605" t="s">
        <v>236</v>
      </c>
    </row>
    <row r="606" spans="1:5" x14ac:dyDescent="0.3">
      <c r="A606" s="30" t="s">
        <v>6</v>
      </c>
      <c r="B606" s="68" t="str">
        <f>Gesamtüberblick!$S$4</f>
        <v>Recycling</v>
      </c>
      <c r="C606" s="30" t="s">
        <v>94</v>
      </c>
      <c r="D606" s="67">
        <f>IF(Gesamtüberblick!S35="","ND",Gesamtüberblick!S35)</f>
        <v>0</v>
      </c>
      <c r="E606" t="s">
        <v>9</v>
      </c>
    </row>
    <row r="607" spans="1:5" x14ac:dyDescent="0.3">
      <c r="A607" s="30" t="s">
        <v>6</v>
      </c>
      <c r="B607" s="68" t="str">
        <f>Gesamtüberblick!$S$4</f>
        <v>Recycling</v>
      </c>
      <c r="C607" s="30" t="s">
        <v>95</v>
      </c>
      <c r="D607" s="67">
        <f>IF(Gesamtüberblick!S36="","ND",Gesamtüberblick!S36)</f>
        <v>0</v>
      </c>
      <c r="E607" t="s">
        <v>9</v>
      </c>
    </row>
    <row r="608" spans="1:5" x14ac:dyDescent="0.3">
      <c r="A608" s="30" t="s">
        <v>6</v>
      </c>
      <c r="B608" s="68" t="str">
        <f>Gesamtüberblick!$S$4</f>
        <v>Recycling</v>
      </c>
      <c r="C608" s="30" t="s">
        <v>88</v>
      </c>
      <c r="D608" s="67">
        <f>IF(Gesamtüberblick!S29="","ND",Gesamtüberblick!S29)</f>
        <v>0</v>
      </c>
      <c r="E608" t="s">
        <v>8</v>
      </c>
    </row>
    <row r="609" spans="1:5" x14ac:dyDescent="0.3">
      <c r="A609" s="66" t="s">
        <v>6</v>
      </c>
      <c r="B609" s="68" t="str">
        <f>Gesamtüberblick!$S$4</f>
        <v>Recycling</v>
      </c>
      <c r="C609" s="66" t="s">
        <v>100</v>
      </c>
      <c r="D609" s="67">
        <f>IF(Gesamtüberblick!S8="","ND",Gesamtüberblick!S8)</f>
        <v>0</v>
      </c>
      <c r="E609" t="s">
        <v>237</v>
      </c>
    </row>
    <row r="610" spans="1:5" x14ac:dyDescent="0.3">
      <c r="A610" s="66" t="s">
        <v>6</v>
      </c>
      <c r="B610" s="68" t="str">
        <f>Gesamtüberblick!$S$4</f>
        <v>Recycling</v>
      </c>
      <c r="C610" s="66" t="s">
        <v>101</v>
      </c>
      <c r="D610" s="67">
        <f>IF(Gesamtüberblick!S7="","ND",Gesamtüberblick!S7)</f>
        <v>0</v>
      </c>
      <c r="E610" t="s">
        <v>237</v>
      </c>
    </row>
    <row r="611" spans="1:5" x14ac:dyDescent="0.3">
      <c r="A611" s="66" t="s">
        <v>6</v>
      </c>
      <c r="B611" s="68" t="str">
        <f>Gesamtüberblick!$S$4</f>
        <v>Recycling</v>
      </c>
      <c r="C611" s="66" t="s">
        <v>164</v>
      </c>
      <c r="D611" s="67">
        <f>IF(Gesamtüberblick!S9="","ND",Gesamtüberblick!S9)</f>
        <v>0</v>
      </c>
      <c r="E611" t="s">
        <v>237</v>
      </c>
    </row>
    <row r="612" spans="1:5" x14ac:dyDescent="0.3">
      <c r="A612" s="66" t="s">
        <v>6</v>
      </c>
      <c r="B612" s="68" t="str">
        <f>Gesamtüberblick!$S$4</f>
        <v>Recycling</v>
      </c>
      <c r="C612" s="66" t="s">
        <v>163</v>
      </c>
      <c r="D612" s="67">
        <f>IF(Gesamtüberblick!S6="","ND",Gesamtüberblick!S6)</f>
        <v>0</v>
      </c>
      <c r="E612" t="s">
        <v>237</v>
      </c>
    </row>
    <row r="613" spans="1:5" x14ac:dyDescent="0.3">
      <c r="A613" s="30" t="s">
        <v>6</v>
      </c>
      <c r="B613" s="68" t="str">
        <f>Gesamtüberblick!$S$4</f>
        <v>Recycling</v>
      </c>
      <c r="C613" s="30" t="s">
        <v>91</v>
      </c>
      <c r="D613" s="67">
        <f>IF(Gesamtüberblick!S32="","ND",Gesamtüberblick!S32)</f>
        <v>0</v>
      </c>
      <c r="E613" t="s">
        <v>8</v>
      </c>
    </row>
    <row r="614" spans="1:5" x14ac:dyDescent="0.3">
      <c r="A614" s="30" t="s">
        <v>6</v>
      </c>
      <c r="B614" s="68" t="str">
        <f>Gesamtüberblick!$S$4</f>
        <v>Recycling</v>
      </c>
      <c r="C614" s="30" t="s">
        <v>86</v>
      </c>
      <c r="D614" s="67">
        <f>IF(Gesamtüberblick!S27="","ND",Gesamtüberblick!S27)</f>
        <v>0</v>
      </c>
      <c r="E614" t="s">
        <v>9</v>
      </c>
    </row>
    <row r="615" spans="1:5" x14ac:dyDescent="0.3">
      <c r="A615" s="30" t="s">
        <v>6</v>
      </c>
      <c r="B615" s="68" t="str">
        <f>Gesamtüberblick!$S$4</f>
        <v>Recycling</v>
      </c>
      <c r="C615" s="30" t="s">
        <v>81</v>
      </c>
      <c r="D615" s="67">
        <f>IF(Gesamtüberblick!S22="","ND",Gesamtüberblick!S22)</f>
        <v>0</v>
      </c>
      <c r="E615" t="s">
        <v>9</v>
      </c>
    </row>
    <row r="616" spans="1:5" x14ac:dyDescent="0.3">
      <c r="A616" s="30" t="s">
        <v>6</v>
      </c>
      <c r="B616" s="68" t="str">
        <f>Gesamtüberblick!$S$4</f>
        <v>Recycling</v>
      </c>
      <c r="C616" s="30" t="s">
        <v>82</v>
      </c>
      <c r="D616" s="67">
        <f>IF(Gesamtüberblick!S23="","ND",Gesamtüberblick!S23)</f>
        <v>0</v>
      </c>
      <c r="E616" t="s">
        <v>9</v>
      </c>
    </row>
    <row r="617" spans="1:5" x14ac:dyDescent="0.3">
      <c r="A617" s="30" t="s">
        <v>6</v>
      </c>
      <c r="B617" s="68" t="str">
        <f>Gesamtüberblick!$S$4</f>
        <v>Recycling</v>
      </c>
      <c r="C617" s="30" t="s">
        <v>176</v>
      </c>
      <c r="D617" s="67">
        <f>IF(Gesamtüberblick!S17="","ND",Gesamtüberblick!S17)</f>
        <v>0</v>
      </c>
      <c r="E617" t="s">
        <v>9</v>
      </c>
    </row>
    <row r="618" spans="1:5" x14ac:dyDescent="0.3">
      <c r="A618" s="30" t="s">
        <v>6</v>
      </c>
      <c r="B618" s="68" t="str">
        <f>Gesamtüberblick!$S$4</f>
        <v>Recycling</v>
      </c>
      <c r="C618" s="30" t="s">
        <v>175</v>
      </c>
      <c r="D618" s="67">
        <f>IF(Gesamtüberblick!S16="","ND",Gesamtüberblick!S16)</f>
        <v>0</v>
      </c>
      <c r="E618" t="s">
        <v>238</v>
      </c>
    </row>
    <row r="619" spans="1:5" x14ac:dyDescent="0.3">
      <c r="A619" s="30" t="s">
        <v>6</v>
      </c>
      <c r="B619" s="68" t="str">
        <f>Gesamtüberblick!$S$4</f>
        <v>Recycling</v>
      </c>
      <c r="C619" s="30" t="s">
        <v>184</v>
      </c>
      <c r="D619" s="67" t="str">
        <f>IF(Gesamtüberblick!S40="","ND",Gesamtüberblick!S40)</f>
        <v>ND</v>
      </c>
      <c r="E619" t="s">
        <v>185</v>
      </c>
    </row>
    <row r="620" spans="1:5" x14ac:dyDescent="0.3">
      <c r="A620" s="30" t="s">
        <v>6</v>
      </c>
      <c r="B620" s="68" t="str">
        <f>Gesamtüberblick!$S$4</f>
        <v>Recycling</v>
      </c>
      <c r="C620" s="30" t="s">
        <v>186</v>
      </c>
      <c r="D620" s="67" t="str">
        <f>IF(Gesamtüberblick!S41="","ND",Gesamtüberblick!S41)</f>
        <v>ND</v>
      </c>
      <c r="E620" t="s">
        <v>185</v>
      </c>
    </row>
    <row r="621" spans="1:5" x14ac:dyDescent="0.3">
      <c r="A621" s="30" t="s">
        <v>6</v>
      </c>
      <c r="B621" s="68" t="str">
        <f>Gesamtüberblick!$S$4</f>
        <v>Recycling</v>
      </c>
      <c r="C621" s="30" t="s">
        <v>182</v>
      </c>
      <c r="D621" s="67" t="str">
        <f>IF(Gesamtüberblick!S39="","ND",Gesamtüberblick!S39)</f>
        <v>ND</v>
      </c>
      <c r="E621" t="s">
        <v>183</v>
      </c>
    </row>
    <row r="622" spans="1:5" x14ac:dyDescent="0.3">
      <c r="A622" s="30" t="s">
        <v>6</v>
      </c>
      <c r="B622" s="68" t="str">
        <f>Gesamtüberblick!$S$4</f>
        <v>Recycling</v>
      </c>
      <c r="C622" s="30" t="s">
        <v>181</v>
      </c>
      <c r="D622" s="67" t="str">
        <f>IF(Gesamtüberblick!S38="","ND",Gesamtüberblick!S38)</f>
        <v>ND</v>
      </c>
      <c r="E622" t="s">
        <v>239</v>
      </c>
    </row>
    <row r="623" spans="1:5" x14ac:dyDescent="0.3">
      <c r="A623" s="30" t="s">
        <v>6</v>
      </c>
      <c r="B623" s="68" t="str">
        <f>Gesamtüberblick!$S$4</f>
        <v>Recycling</v>
      </c>
      <c r="C623" s="30" t="s">
        <v>187</v>
      </c>
      <c r="D623" s="67" t="str">
        <f>IF(Gesamtüberblick!S42="","ND",Gesamtüberblick!S42)</f>
        <v>ND</v>
      </c>
      <c r="E623" t="s">
        <v>240</v>
      </c>
    </row>
    <row r="624" spans="1:5" x14ac:dyDescent="0.3">
      <c r="A624" s="30" t="s">
        <v>6</v>
      </c>
      <c r="B624" s="68" t="str">
        <f>Gesamtüberblick!$S$4</f>
        <v>Recycling</v>
      </c>
      <c r="C624" s="30" t="s">
        <v>179</v>
      </c>
      <c r="D624" s="67" t="str">
        <f>IF(Gesamtüberblick!S37="","ND",Gesamtüberblick!S37)</f>
        <v>ND</v>
      </c>
      <c r="E624" t="s">
        <v>241</v>
      </c>
    </row>
    <row r="625" spans="1:5" x14ac:dyDescent="0.3">
      <c r="A625" s="30" t="s">
        <v>6</v>
      </c>
      <c r="B625" s="68" t="str">
        <f>Gesamtüberblick!$S$4</f>
        <v>Recycling</v>
      </c>
      <c r="C625" s="30" t="s">
        <v>93</v>
      </c>
      <c r="D625" s="67">
        <f>IF(Gesamtüberblick!S34="","ND",Gesamtüberblick!S34)</f>
        <v>0</v>
      </c>
      <c r="E625" t="s">
        <v>8</v>
      </c>
    </row>
    <row r="626" spans="1:5" x14ac:dyDescent="0.3">
      <c r="A626" s="30" t="s">
        <v>6</v>
      </c>
      <c r="B626" s="68" t="str">
        <f>Gesamtüberblick!$S$4</f>
        <v>Recycling</v>
      </c>
      <c r="C626" s="30" t="s">
        <v>92</v>
      </c>
      <c r="D626" s="67">
        <f>IF(Gesamtüberblick!S33="","ND",Gesamtüberblick!S33)</f>
        <v>0</v>
      </c>
      <c r="E626" t="s">
        <v>8</v>
      </c>
    </row>
    <row r="627" spans="1:5" x14ac:dyDescent="0.3">
      <c r="A627" s="30" t="s">
        <v>6</v>
      </c>
      <c r="B627" s="68" t="str">
        <f>Gesamtüberblick!$S$4</f>
        <v>Recycling</v>
      </c>
      <c r="C627" s="30" t="s">
        <v>80</v>
      </c>
      <c r="D627" s="67">
        <f>IF(Gesamtüberblick!S21="","ND",Gesamtüberblick!S21)</f>
        <v>0</v>
      </c>
      <c r="E627" t="s">
        <v>9</v>
      </c>
    </row>
    <row r="628" spans="1:5" x14ac:dyDescent="0.3">
      <c r="A628" s="30" t="s">
        <v>6</v>
      </c>
      <c r="B628" s="68" t="str">
        <f>Gesamtüberblick!$S$4</f>
        <v>Recycling</v>
      </c>
      <c r="C628" s="30" t="s">
        <v>83</v>
      </c>
      <c r="D628" s="67">
        <f>IF(Gesamtüberblick!S24="","ND",Gesamtüberblick!S24)</f>
        <v>0</v>
      </c>
      <c r="E628" t="s">
        <v>9</v>
      </c>
    </row>
    <row r="629" spans="1:5" x14ac:dyDescent="0.3">
      <c r="A629" s="30" t="s">
        <v>6</v>
      </c>
      <c r="B629" s="68" t="str">
        <f>Gesamtüberblick!$S$4</f>
        <v>Recycling</v>
      </c>
      <c r="C629" s="66" t="s">
        <v>166</v>
      </c>
      <c r="D629" s="67">
        <f>IF(Gesamtüberblick!S11="","ND",Gesamtüberblick!S11)</f>
        <v>0</v>
      </c>
      <c r="E629" t="s">
        <v>242</v>
      </c>
    </row>
    <row r="630" spans="1:5" x14ac:dyDescent="0.3">
      <c r="A630" s="30" t="s">
        <v>6</v>
      </c>
      <c r="B630" s="68" t="str">
        <f>Gesamtüberblick!$S$4</f>
        <v>Recycling</v>
      </c>
      <c r="C630" s="30" t="s">
        <v>177</v>
      </c>
      <c r="D630" s="67">
        <f>IF(Gesamtüberblick!S18="","ND",Gesamtüberblick!S18)</f>
        <v>0</v>
      </c>
      <c r="E630" t="s">
        <v>243</v>
      </c>
    </row>
    <row r="631" spans="1:5" x14ac:dyDescent="0.3">
      <c r="A631" s="30" t="s">
        <v>77</v>
      </c>
      <c r="B631" s="30"/>
      <c r="C631" s="66" t="s">
        <v>165</v>
      </c>
      <c r="D631" s="67">
        <f>IF(Gesamtüberblick!V10="","ND",Gesamtüberblick!V10)</f>
        <v>-2.0299999999999998E-9</v>
      </c>
      <c r="E631" t="s">
        <v>232</v>
      </c>
    </row>
    <row r="632" spans="1:5" x14ac:dyDescent="0.3">
      <c r="A632" s="30" t="s">
        <v>77</v>
      </c>
      <c r="B632" s="30"/>
      <c r="C632" s="30" t="s">
        <v>231</v>
      </c>
      <c r="D632" s="67">
        <f>IF(Gesamtüberblick!V15="","ND",Gesamtüberblick!V15)</f>
        <v>-5.11E-3</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0.11700000000000001</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-0.307</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-2.5100000000000001E-2</v>
      </c>
      <c r="E640" t="s">
        <v>234</v>
      </c>
    </row>
    <row r="641" spans="1:5" x14ac:dyDescent="0.3">
      <c r="A641" s="30" t="s">
        <v>77</v>
      </c>
      <c r="B641" s="30"/>
      <c r="C641" s="30" t="s">
        <v>170</v>
      </c>
      <c r="D641" s="67">
        <f>IF(Gesamtüberblick!V13="","ND",Gesamtüberblick!V13)</f>
        <v>-1.7600000000000001E-3</v>
      </c>
      <c r="E641" t="s">
        <v>235</v>
      </c>
    </row>
    <row r="642" spans="1:5" x14ac:dyDescent="0.3">
      <c r="A642" s="30" t="s">
        <v>77</v>
      </c>
      <c r="B642" s="30"/>
      <c r="C642" s="30" t="s">
        <v>168</v>
      </c>
      <c r="D642" s="67">
        <f>IF(Gesamtüberblick!V12="","ND",Gesamtüberblick!V12)</f>
        <v>-7.4499999999999996E-7</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-1.7600000000000001E-6</v>
      </c>
      <c r="E645" t="s">
        <v>8</v>
      </c>
    </row>
    <row r="646" spans="1:5" x14ac:dyDescent="0.3">
      <c r="A646" s="30" t="s">
        <v>77</v>
      </c>
      <c r="B646" s="30"/>
      <c r="C646" s="66" t="s">
        <v>100</v>
      </c>
      <c r="D646" s="67">
        <f>IF(Gesamtüberblick!V8="","ND",Gesamtüberblick!V8)</f>
        <v>-1.2199999999999999E-3</v>
      </c>
      <c r="E646" t="s">
        <v>237</v>
      </c>
    </row>
    <row r="647" spans="1:5" x14ac:dyDescent="0.3">
      <c r="A647" s="30" t="s">
        <v>77</v>
      </c>
      <c r="B647" s="30"/>
      <c r="C647" s="66" t="s">
        <v>101</v>
      </c>
      <c r="D647" s="67">
        <f>IF(Gesamtüberblick!V7="","ND",Gesamtüberblick!V7)</f>
        <v>-5.7099999999999998E-2</v>
      </c>
      <c r="E647" t="s">
        <v>237</v>
      </c>
    </row>
    <row r="648" spans="1:5" x14ac:dyDescent="0.3">
      <c r="A648" s="30" t="s">
        <v>77</v>
      </c>
      <c r="B648" s="30"/>
      <c r="C648" s="66" t="s">
        <v>164</v>
      </c>
      <c r="D648" s="67">
        <f>IF(Gesamtüberblick!V9="","ND",Gesamtüberblick!V9)</f>
        <v>-1.9599999999999999E-5</v>
      </c>
      <c r="E648" t="s">
        <v>237</v>
      </c>
    </row>
    <row r="649" spans="1:5" x14ac:dyDescent="0.3">
      <c r="A649" s="30" t="s">
        <v>77</v>
      </c>
      <c r="B649" s="30"/>
      <c r="C649" s="66" t="s">
        <v>163</v>
      </c>
      <c r="D649" s="67">
        <f>IF(Gesamtüberblick!V6="","ND",Gesamtüberblick!V6)</f>
        <v>-5.8400000000000001E-2</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-0.38800000000000001</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-0.39300000000000002</v>
      </c>
      <c r="E654" t="s">
        <v>9</v>
      </c>
    </row>
    <row r="655" spans="1:5" x14ac:dyDescent="0.3">
      <c r="A655" s="30" t="s">
        <v>77</v>
      </c>
      <c r="B655" s="30"/>
      <c r="C655" s="30" t="s">
        <v>175</v>
      </c>
      <c r="D655" s="67">
        <f>IF(Gesamtüberblick!V16="","ND",Gesamtüberblick!V16)</f>
        <v>-5.0500000000000004E-7</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100</v>
      </c>
      <c r="E663" t="s">
        <v>8</v>
      </c>
    </row>
    <row r="664" spans="1:5" x14ac:dyDescent="0.3">
      <c r="A664" s="30" t="s">
        <v>77</v>
      </c>
      <c r="B664" s="30"/>
      <c r="C664" s="30" t="s">
        <v>80</v>
      </c>
      <c r="D664" s="67">
        <f>IF(Gesamtüberblick!V21="","ND",Gesamtüberblick!V21)</f>
        <v>-0.307</v>
      </c>
      <c r="E664" t="s">
        <v>9</v>
      </c>
    </row>
    <row r="665" spans="1:5" x14ac:dyDescent="0.3">
      <c r="A665" s="30" t="s">
        <v>77</v>
      </c>
      <c r="B665" s="30"/>
      <c r="C665" s="30" t="s">
        <v>83</v>
      </c>
      <c r="D665" s="67">
        <f>IF(Gesamtüberblick!V24="","ND",Gesamtüberblick!V24)</f>
        <v>-0.38800000000000001</v>
      </c>
      <c r="E665" t="s">
        <v>9</v>
      </c>
    </row>
    <row r="666" spans="1:5" x14ac:dyDescent="0.3">
      <c r="A666" s="30" t="s">
        <v>77</v>
      </c>
      <c r="B666" s="30"/>
      <c r="C666" s="66" t="s">
        <v>166</v>
      </c>
      <c r="D666" s="67">
        <f>IF(Gesamtüberblick!V11="","ND",Gesamtüberblick!V11)</f>
        <v>-4.8199999999999996E-3</v>
      </c>
      <c r="E666" t="s">
        <v>242</v>
      </c>
    </row>
    <row r="667" spans="1:5" x14ac:dyDescent="0.3">
      <c r="A667" s="30" t="s">
        <v>77</v>
      </c>
      <c r="B667" s="30"/>
      <c r="C667" s="30" t="s">
        <v>177</v>
      </c>
      <c r="D667" s="67">
        <f>IF(Gesamtüberblick!V18="","ND",Gesamtüberblick!V18)</f>
        <v>-2.2499999999999999E-2</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Recycling</v>
      </c>
      <c r="C705" s="34" t="s">
        <v>165</v>
      </c>
      <c r="D705" s="70">
        <f>IF(Gesamtüberblick!U10="","ND",Gesamtüberblick!U10)</f>
        <v>-2.0299999999999998E-9</v>
      </c>
      <c r="E705" s="33" t="s">
        <v>232</v>
      </c>
    </row>
    <row r="706" spans="1:5" s="34" customFormat="1" x14ac:dyDescent="0.3">
      <c r="A706" s="33" t="s">
        <v>105</v>
      </c>
      <c r="B706" s="69" t="str">
        <f>Gesamtüberblick!$U$4</f>
        <v>Recycling</v>
      </c>
      <c r="C706" s="33" t="s">
        <v>231</v>
      </c>
      <c r="D706" s="70">
        <f>IF(Gesamtüberblick!U15="","ND",Gesamtüberblick!U15)</f>
        <v>-5.11E-3</v>
      </c>
      <c r="E706" s="33" t="s">
        <v>233</v>
      </c>
    </row>
    <row r="707" spans="1:5" s="34" customFormat="1" x14ac:dyDescent="0.3">
      <c r="A707" s="33" t="s">
        <v>105</v>
      </c>
      <c r="B707" s="69" t="str">
        <f>Gesamtüberblick!$U$4</f>
        <v>Recycling</v>
      </c>
      <c r="C707" s="33" t="s">
        <v>84</v>
      </c>
      <c r="D707" s="70">
        <f>IF(Gesamtüberblick!U25="","ND",Gesamtüberblick!U25)</f>
        <v>0</v>
      </c>
      <c r="E707" s="33" t="s">
        <v>8</v>
      </c>
    </row>
    <row r="708" spans="1:5" s="34" customFormat="1" x14ac:dyDescent="0.3">
      <c r="A708" s="33" t="s">
        <v>105</v>
      </c>
      <c r="B708" s="69" t="str">
        <f>Gesamtüberblick!$U$4</f>
        <v>Recycling</v>
      </c>
      <c r="C708" s="33" t="s">
        <v>87</v>
      </c>
      <c r="D708" s="70">
        <f>IF(Gesamtüberblick!U28="","ND",Gesamtüberblick!U28)</f>
        <v>0</v>
      </c>
      <c r="E708" s="33" t="s">
        <v>37</v>
      </c>
    </row>
    <row r="709" spans="1:5" s="34" customFormat="1" x14ac:dyDescent="0.3">
      <c r="A709" s="33" t="s">
        <v>105</v>
      </c>
      <c r="B709" s="69" t="str">
        <f>Gesamtüberblick!$U$4</f>
        <v>Recycling</v>
      </c>
      <c r="C709" s="33" t="s">
        <v>89</v>
      </c>
      <c r="D709" s="70">
        <f>IF(Gesamtüberblick!U30="","ND",Gesamtüberblick!U30)</f>
        <v>0.11700000000000001</v>
      </c>
      <c r="E709" s="33" t="s">
        <v>8</v>
      </c>
    </row>
    <row r="710" spans="1:5" s="34" customFormat="1" x14ac:dyDescent="0.3">
      <c r="A710" s="33" t="s">
        <v>105</v>
      </c>
      <c r="B710" s="69" t="str">
        <f>Gesamtüberblick!$U$4</f>
        <v>Recycling</v>
      </c>
      <c r="C710" s="33" t="s">
        <v>90</v>
      </c>
      <c r="D710" s="70">
        <f>IF(Gesamtüberblick!U31="","ND",Gesamtüberblick!U31)</f>
        <v>0</v>
      </c>
      <c r="E710" s="33" t="s">
        <v>8</v>
      </c>
    </row>
    <row r="711" spans="1:5" s="34" customFormat="1" x14ac:dyDescent="0.3">
      <c r="A711" s="33" t="s">
        <v>105</v>
      </c>
      <c r="B711" s="69" t="str">
        <f>Gesamtüberblick!$U$4</f>
        <v>Recycling</v>
      </c>
      <c r="C711" s="33" t="s">
        <v>78</v>
      </c>
      <c r="D711" s="70">
        <f>IF(Gesamtüberblick!U19="","ND",Gesamtüberblick!U19)</f>
        <v>-0.307</v>
      </c>
      <c r="E711" s="33" t="s">
        <v>9</v>
      </c>
    </row>
    <row r="712" spans="1:5" s="34" customFormat="1" x14ac:dyDescent="0.3">
      <c r="A712" s="33" t="s">
        <v>105</v>
      </c>
      <c r="B712" s="69" t="str">
        <f>Gesamtüberblick!$U$4</f>
        <v>Recycling</v>
      </c>
      <c r="C712" s="33" t="s">
        <v>79</v>
      </c>
      <c r="D712" s="70">
        <f>IF(Gesamtüberblick!U20="","ND",Gesamtüberblick!U20)</f>
        <v>0</v>
      </c>
      <c r="E712" s="33" t="s">
        <v>9</v>
      </c>
    </row>
    <row r="713" spans="1:5" s="34" customFormat="1" x14ac:dyDescent="0.3">
      <c r="A713" s="33" t="s">
        <v>105</v>
      </c>
      <c r="B713" s="69" t="str">
        <f>Gesamtüberblick!$U$4</f>
        <v>Recycling</v>
      </c>
      <c r="C713" s="33" t="s">
        <v>85</v>
      </c>
      <c r="D713" s="70">
        <f>IF(Gesamtüberblick!U26="","ND",Gesamtüberblick!U26)</f>
        <v>0</v>
      </c>
      <c r="E713" s="33" t="s">
        <v>9</v>
      </c>
    </row>
    <row r="714" spans="1:5" s="34" customFormat="1" x14ac:dyDescent="0.3">
      <c r="A714" s="33" t="s">
        <v>105</v>
      </c>
      <c r="B714" s="69" t="str">
        <f>Gesamtüberblick!$U$4</f>
        <v>Recycling</v>
      </c>
      <c r="C714" s="33" t="s">
        <v>172</v>
      </c>
      <c r="D714" s="70">
        <f>IF(Gesamtüberblick!U14="","ND",Gesamtüberblick!U14)</f>
        <v>-2.5100000000000001E-2</v>
      </c>
      <c r="E714" s="33" t="s">
        <v>234</v>
      </c>
    </row>
    <row r="715" spans="1:5" s="34" customFormat="1" x14ac:dyDescent="0.3">
      <c r="A715" s="33" t="s">
        <v>105</v>
      </c>
      <c r="B715" s="69" t="str">
        <f>Gesamtüberblick!$U$4</f>
        <v>Recycling</v>
      </c>
      <c r="C715" s="33" t="s">
        <v>170</v>
      </c>
      <c r="D715" s="70">
        <f>IF(Gesamtüberblick!U13="","ND",Gesamtüberblick!U13)</f>
        <v>-1.7600000000000001E-3</v>
      </c>
      <c r="E715" s="33" t="s">
        <v>235</v>
      </c>
    </row>
    <row r="716" spans="1:5" s="34" customFormat="1" x14ac:dyDescent="0.3">
      <c r="A716" s="33" t="s">
        <v>105</v>
      </c>
      <c r="B716" s="69" t="str">
        <f>Gesamtüberblick!$U$4</f>
        <v>Recycling</v>
      </c>
      <c r="C716" s="33" t="s">
        <v>168</v>
      </c>
      <c r="D716" s="70">
        <f>IF(Gesamtüberblick!U12="","ND",Gesamtüberblick!U12)</f>
        <v>-7.4499999999999996E-7</v>
      </c>
      <c r="E716" s="33" t="s">
        <v>236</v>
      </c>
    </row>
    <row r="717" spans="1:5" s="34" customFormat="1" x14ac:dyDescent="0.3">
      <c r="A717" s="33" t="s">
        <v>105</v>
      </c>
      <c r="B717" s="69" t="str">
        <f>Gesamtüberblick!$U$4</f>
        <v>Recycling</v>
      </c>
      <c r="C717" s="33" t="s">
        <v>94</v>
      </c>
      <c r="D717" s="70">
        <f>IF(Gesamtüberblick!U35="","ND",Gesamtüberblick!U35)</f>
        <v>0</v>
      </c>
      <c r="E717" s="33" t="s">
        <v>9</v>
      </c>
    </row>
    <row r="718" spans="1:5" s="34" customFormat="1" x14ac:dyDescent="0.3">
      <c r="A718" s="33" t="s">
        <v>105</v>
      </c>
      <c r="B718" s="69" t="str">
        <f>Gesamtüberblick!$U$4</f>
        <v>Recycling</v>
      </c>
      <c r="C718" s="33" t="s">
        <v>95</v>
      </c>
      <c r="D718" s="70">
        <f>IF(Gesamtüberblick!U36="","ND",Gesamtüberblick!U36)</f>
        <v>0</v>
      </c>
      <c r="E718" s="33" t="s">
        <v>9</v>
      </c>
    </row>
    <row r="719" spans="1:5" s="34" customFormat="1" x14ac:dyDescent="0.3">
      <c r="A719" s="33" t="s">
        <v>105</v>
      </c>
      <c r="B719" s="69" t="str">
        <f>Gesamtüberblick!$U$4</f>
        <v>Recycling</v>
      </c>
      <c r="C719" s="33" t="s">
        <v>88</v>
      </c>
      <c r="D719" s="70">
        <f>IF(Gesamtüberblick!U29="","ND",Gesamtüberblick!U29)</f>
        <v>-1.7600000000000001E-6</v>
      </c>
      <c r="E719" s="33" t="s">
        <v>8</v>
      </c>
    </row>
    <row r="720" spans="1:5" s="34" customFormat="1" x14ac:dyDescent="0.3">
      <c r="A720" s="33" t="s">
        <v>105</v>
      </c>
      <c r="B720" s="69" t="str">
        <f>Gesamtüberblick!$U$4</f>
        <v>Recycling</v>
      </c>
      <c r="C720" s="34" t="s">
        <v>100</v>
      </c>
      <c r="D720" s="70">
        <f>IF(Gesamtüberblick!U8="","ND",Gesamtüberblick!U8)</f>
        <v>-1.2199999999999999E-3</v>
      </c>
      <c r="E720" s="33" t="s">
        <v>237</v>
      </c>
    </row>
    <row r="721" spans="1:5" s="34" customFormat="1" x14ac:dyDescent="0.3">
      <c r="A721" s="33" t="s">
        <v>105</v>
      </c>
      <c r="B721" s="69" t="str">
        <f>Gesamtüberblick!$U$4</f>
        <v>Recycling</v>
      </c>
      <c r="C721" s="34" t="s">
        <v>101</v>
      </c>
      <c r="D721" s="70">
        <f>IF(Gesamtüberblick!U7="","ND",Gesamtüberblick!U7)</f>
        <v>-5.7099999999999998E-2</v>
      </c>
      <c r="E721" s="33" t="s">
        <v>237</v>
      </c>
    </row>
    <row r="722" spans="1:5" s="34" customFormat="1" x14ac:dyDescent="0.3">
      <c r="A722" s="33" t="s">
        <v>105</v>
      </c>
      <c r="B722" s="69" t="str">
        <f>Gesamtüberblick!$U$4</f>
        <v>Recycling</v>
      </c>
      <c r="C722" s="34" t="s">
        <v>164</v>
      </c>
      <c r="D722" s="70">
        <f>IF(Gesamtüberblick!U9="","ND",Gesamtüberblick!U9)</f>
        <v>-1.9599999999999999E-5</v>
      </c>
      <c r="E722" s="33" t="s">
        <v>237</v>
      </c>
    </row>
    <row r="723" spans="1:5" s="34" customFormat="1" x14ac:dyDescent="0.3">
      <c r="A723" s="33" t="s">
        <v>105</v>
      </c>
      <c r="B723" s="69" t="str">
        <f>Gesamtüberblick!$U$4</f>
        <v>Recycling</v>
      </c>
      <c r="C723" s="34" t="s">
        <v>163</v>
      </c>
      <c r="D723" s="70">
        <f>IF(Gesamtüberblick!U6="","ND",Gesamtüberblick!U6)</f>
        <v>-5.8400000000000001E-2</v>
      </c>
      <c r="E723" s="33" t="s">
        <v>237</v>
      </c>
    </row>
    <row r="724" spans="1:5" s="34" customFormat="1" x14ac:dyDescent="0.3">
      <c r="A724" s="33" t="s">
        <v>105</v>
      </c>
      <c r="B724" s="69" t="str">
        <f>Gesamtüberblick!$U$4</f>
        <v>Recycling</v>
      </c>
      <c r="C724" s="33" t="s">
        <v>91</v>
      </c>
      <c r="D724" s="70">
        <f>IF(Gesamtüberblick!U32="","ND",Gesamtüberblick!U32)</f>
        <v>0</v>
      </c>
      <c r="E724" s="33" t="s">
        <v>8</v>
      </c>
    </row>
    <row r="725" spans="1:5" s="34" customFormat="1" x14ac:dyDescent="0.3">
      <c r="A725" s="33" t="s">
        <v>105</v>
      </c>
      <c r="B725" s="69" t="str">
        <f>Gesamtüberblick!$U$4</f>
        <v>Recycling</v>
      </c>
      <c r="C725" s="33" t="s">
        <v>86</v>
      </c>
      <c r="D725" s="70">
        <f>IF(Gesamtüberblick!U27="","ND",Gesamtüberblick!U27)</f>
        <v>0</v>
      </c>
      <c r="E725" s="33" t="s">
        <v>9</v>
      </c>
    </row>
    <row r="726" spans="1:5" s="34" customFormat="1" x14ac:dyDescent="0.3">
      <c r="A726" s="33" t="s">
        <v>105</v>
      </c>
      <c r="B726" s="69" t="str">
        <f>Gesamtüberblick!$U$4</f>
        <v>Recycling</v>
      </c>
      <c r="C726" s="33" t="s">
        <v>81</v>
      </c>
      <c r="D726" s="70">
        <f>IF(Gesamtüberblick!U22="","ND",Gesamtüberblick!U22)</f>
        <v>-0.38800000000000001</v>
      </c>
      <c r="E726" s="33" t="s">
        <v>9</v>
      </c>
    </row>
    <row r="727" spans="1:5" s="34" customFormat="1" x14ac:dyDescent="0.3">
      <c r="A727" s="33" t="s">
        <v>105</v>
      </c>
      <c r="B727" s="69" t="str">
        <f>Gesamtüberblick!$U$4</f>
        <v>Recycling</v>
      </c>
      <c r="C727" s="33" t="s">
        <v>82</v>
      </c>
      <c r="D727" s="70">
        <f>IF(Gesamtüberblick!U23="","ND",Gesamtüberblick!U23)</f>
        <v>0</v>
      </c>
      <c r="E727" s="33" t="s">
        <v>9</v>
      </c>
    </row>
    <row r="728" spans="1:5" s="34" customFormat="1" x14ac:dyDescent="0.3">
      <c r="A728" s="33" t="s">
        <v>105</v>
      </c>
      <c r="B728" s="69" t="str">
        <f>Gesamtüberblick!$U$4</f>
        <v>Recycling</v>
      </c>
      <c r="C728" s="33" t="s">
        <v>176</v>
      </c>
      <c r="D728" s="70">
        <f>IF(Gesamtüberblick!U17="","ND",Gesamtüberblick!U17)</f>
        <v>-0.39300000000000002</v>
      </c>
      <c r="E728" s="33" t="s">
        <v>9</v>
      </c>
    </row>
    <row r="729" spans="1:5" s="34" customFormat="1" x14ac:dyDescent="0.3">
      <c r="A729" s="33" t="s">
        <v>105</v>
      </c>
      <c r="B729" s="69" t="str">
        <f>Gesamtüberblick!$U$4</f>
        <v>Recycling</v>
      </c>
      <c r="C729" s="33" t="s">
        <v>175</v>
      </c>
      <c r="D729" s="70">
        <f>IF(Gesamtüberblick!U16="","ND",Gesamtüberblick!U16)</f>
        <v>-5.0500000000000004E-7</v>
      </c>
      <c r="E729" s="33" t="s">
        <v>238</v>
      </c>
    </row>
    <row r="730" spans="1:5" s="34" customFormat="1" x14ac:dyDescent="0.3">
      <c r="A730" s="33" t="s">
        <v>105</v>
      </c>
      <c r="B730" s="69" t="str">
        <f>Gesamtüberblick!$U$4</f>
        <v>Recycling</v>
      </c>
      <c r="C730" s="33" t="s">
        <v>184</v>
      </c>
      <c r="D730" s="70" t="str">
        <f>IF(Gesamtüberblick!U40="","ND",Gesamtüberblick!U40)</f>
        <v>ND</v>
      </c>
      <c r="E730" s="33" t="s">
        <v>185</v>
      </c>
    </row>
    <row r="731" spans="1:5" s="34" customFormat="1" x14ac:dyDescent="0.3">
      <c r="A731" s="33" t="s">
        <v>105</v>
      </c>
      <c r="B731" s="69" t="str">
        <f>Gesamtüberblick!$U$4</f>
        <v>Recycling</v>
      </c>
      <c r="C731" s="33" t="s">
        <v>186</v>
      </c>
      <c r="D731" s="70" t="str">
        <f>IF(Gesamtüberblick!U41="","ND",Gesamtüberblick!U41)</f>
        <v>ND</v>
      </c>
      <c r="E731" s="33" t="s">
        <v>185</v>
      </c>
    </row>
    <row r="732" spans="1:5" s="34" customFormat="1" x14ac:dyDescent="0.3">
      <c r="A732" s="33" t="s">
        <v>105</v>
      </c>
      <c r="B732" s="69" t="str">
        <f>Gesamtüberblick!$U$4</f>
        <v>Recycling</v>
      </c>
      <c r="C732" s="33" t="s">
        <v>182</v>
      </c>
      <c r="D732" s="70" t="str">
        <f>IF(Gesamtüberblick!U39="","ND",Gesamtüberblick!U39)</f>
        <v>ND</v>
      </c>
      <c r="E732" s="33" t="s">
        <v>183</v>
      </c>
    </row>
    <row r="733" spans="1:5" s="34" customFormat="1" x14ac:dyDescent="0.3">
      <c r="A733" s="33" t="s">
        <v>105</v>
      </c>
      <c r="B733" s="69" t="str">
        <f>Gesamtüberblick!$U$4</f>
        <v>Recycling</v>
      </c>
      <c r="C733" s="33" t="s">
        <v>181</v>
      </c>
      <c r="D733" s="70" t="str">
        <f>IF(Gesamtüberblick!U38="","ND",Gesamtüberblick!U38)</f>
        <v>ND</v>
      </c>
      <c r="E733" s="30" t="s">
        <v>239</v>
      </c>
    </row>
    <row r="734" spans="1:5" s="34" customFormat="1" x14ac:dyDescent="0.3">
      <c r="A734" s="33" t="s">
        <v>105</v>
      </c>
      <c r="B734" s="69" t="str">
        <f>Gesamtüberblick!$U$4</f>
        <v>Recycling</v>
      </c>
      <c r="C734" s="33" t="s">
        <v>187</v>
      </c>
      <c r="D734" s="70" t="str">
        <f>IF(Gesamtüberblick!U42="","ND",Gesamtüberblick!U42)</f>
        <v>ND</v>
      </c>
      <c r="E734" s="33" t="s">
        <v>240</v>
      </c>
    </row>
    <row r="735" spans="1:5" s="34" customFormat="1" x14ac:dyDescent="0.3">
      <c r="A735" s="33" t="s">
        <v>105</v>
      </c>
      <c r="B735" s="69" t="str">
        <f>Gesamtüberblick!$U$4</f>
        <v>Recycling</v>
      </c>
      <c r="C735" s="33" t="s">
        <v>179</v>
      </c>
      <c r="D735" s="70" t="str">
        <f>IF(Gesamtüberblick!U37="","ND",Gesamtüberblick!U37)</f>
        <v>ND</v>
      </c>
      <c r="E735" s="33" t="s">
        <v>241</v>
      </c>
    </row>
    <row r="736" spans="1:5" s="34" customFormat="1" x14ac:dyDescent="0.3">
      <c r="A736" s="33" t="s">
        <v>105</v>
      </c>
      <c r="B736" s="69" t="str">
        <f>Gesamtüberblick!$U$4</f>
        <v>Recycling</v>
      </c>
      <c r="C736" s="33" t="s">
        <v>93</v>
      </c>
      <c r="D736" s="70">
        <f>IF(Gesamtüberblick!U34="","ND",Gesamtüberblick!U34)</f>
        <v>0</v>
      </c>
      <c r="E736" s="33" t="s">
        <v>8</v>
      </c>
    </row>
    <row r="737" spans="1:5" s="34" customFormat="1" x14ac:dyDescent="0.3">
      <c r="A737" s="33" t="s">
        <v>105</v>
      </c>
      <c r="B737" s="69" t="str">
        <f>Gesamtüberblick!$U$4</f>
        <v>Recycling</v>
      </c>
      <c r="C737" s="33" t="s">
        <v>92</v>
      </c>
      <c r="D737" s="70">
        <f>IF(Gesamtüberblick!U33="","ND",Gesamtüberblick!U33)</f>
        <v>100</v>
      </c>
      <c r="E737" s="33" t="s">
        <v>8</v>
      </c>
    </row>
    <row r="738" spans="1:5" s="34" customFormat="1" x14ac:dyDescent="0.3">
      <c r="A738" s="33" t="s">
        <v>105</v>
      </c>
      <c r="B738" s="69" t="str">
        <f>Gesamtüberblick!$U$4</f>
        <v>Recycling</v>
      </c>
      <c r="C738" s="33" t="s">
        <v>80</v>
      </c>
      <c r="D738" s="70">
        <f>IF(Gesamtüberblick!U21="","ND",Gesamtüberblick!U21)</f>
        <v>-0.307</v>
      </c>
      <c r="E738" s="33" t="s">
        <v>9</v>
      </c>
    </row>
    <row r="739" spans="1:5" s="34" customFormat="1" x14ac:dyDescent="0.3">
      <c r="A739" s="33" t="s">
        <v>105</v>
      </c>
      <c r="B739" s="69" t="str">
        <f>Gesamtüberblick!$U$4</f>
        <v>Recycling</v>
      </c>
      <c r="C739" s="33" t="s">
        <v>83</v>
      </c>
      <c r="D739" s="70">
        <f>IF(Gesamtüberblick!U24="","ND",Gesamtüberblick!U24)</f>
        <v>-0.38800000000000001</v>
      </c>
      <c r="E739" s="33" t="s">
        <v>9</v>
      </c>
    </row>
    <row r="740" spans="1:5" s="34" customFormat="1" x14ac:dyDescent="0.3">
      <c r="A740" s="33" t="s">
        <v>105</v>
      </c>
      <c r="B740" s="69" t="str">
        <f>Gesamtüberblick!$U$4</f>
        <v>Recycling</v>
      </c>
      <c r="C740" s="34" t="s">
        <v>166</v>
      </c>
      <c r="D740" s="70">
        <f>IF(Gesamtüberblick!U11="","ND",Gesamtüberblick!U11)</f>
        <v>-4.8199999999999996E-3</v>
      </c>
      <c r="E740" s="34" t="s">
        <v>242</v>
      </c>
    </row>
    <row r="741" spans="1:5" s="34" customFormat="1" x14ac:dyDescent="0.3">
      <c r="A741" s="33" t="s">
        <v>105</v>
      </c>
      <c r="B741" s="69" t="str">
        <f>Gesamtüberblick!$U$4</f>
        <v>Recycling</v>
      </c>
      <c r="C741" s="33" t="s">
        <v>177</v>
      </c>
      <c r="D741" s="70">
        <f>IF(Gesamtüberblick!U18="","ND",Gesamtüberblick!U18)</f>
        <v>-2.2499999999999999E-2</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94">
        <v>44312</v>
      </c>
      <c r="C4" s="95"/>
      <c r="D4" s="59"/>
    </row>
    <row r="5" spans="1:5" ht="15.6" x14ac:dyDescent="0.3">
      <c r="A5" s="31" t="s">
        <v>130</v>
      </c>
      <c r="B5" s="96" t="s">
        <v>129</v>
      </c>
      <c r="C5" s="97"/>
      <c r="D5" s="59"/>
    </row>
    <row r="6" spans="1:5" ht="15.6" x14ac:dyDescent="0.3">
      <c r="A6" s="32"/>
      <c r="B6" s="94"/>
      <c r="C6" s="95"/>
      <c r="D6" s="59"/>
    </row>
    <row r="7" spans="1:5" s="50" customFormat="1" ht="187.05" customHeight="1" x14ac:dyDescent="0.3">
      <c r="A7" s="46" t="s">
        <v>134</v>
      </c>
      <c r="B7" s="98" t="s">
        <v>227</v>
      </c>
      <c r="C7" s="99"/>
      <c r="D7" s="59"/>
    </row>
    <row r="8" spans="1:5" s="50" customFormat="1" ht="30.3" customHeight="1" x14ac:dyDescent="0.3">
      <c r="A8" s="39" t="s">
        <v>115</v>
      </c>
      <c r="B8" s="95" t="s">
        <v>228</v>
      </c>
      <c r="C8" s="95"/>
      <c r="D8" s="59"/>
    </row>
    <row r="9" spans="1:5" s="50" customFormat="1" ht="30.3" customHeight="1" x14ac:dyDescent="0.3">
      <c r="A9" s="49" t="s">
        <v>135</v>
      </c>
      <c r="B9" s="95" t="s">
        <v>229</v>
      </c>
      <c r="C9" s="95"/>
      <c r="D9" s="59"/>
    </row>
    <row r="10" spans="1:5" s="50" customFormat="1" x14ac:dyDescent="0.3">
      <c r="A10" s="49"/>
      <c r="B10" s="95"/>
      <c r="C10" s="95"/>
      <c r="D10" s="59"/>
    </row>
    <row r="11" spans="1:5" s="50" customFormat="1" ht="30.3" customHeight="1" x14ac:dyDescent="0.3">
      <c r="A11" s="31" t="s">
        <v>124</v>
      </c>
      <c r="B11" s="95" t="s">
        <v>125</v>
      </c>
      <c r="C11" s="95"/>
      <c r="D11" s="59"/>
    </row>
    <row r="12" spans="1:5" s="50" customFormat="1" x14ac:dyDescent="0.3">
      <c r="A12" s="49"/>
      <c r="B12" s="95"/>
      <c r="C12" s="95"/>
      <c r="D12" s="59"/>
    </row>
    <row r="13" spans="1:5" ht="45" customHeight="1" x14ac:dyDescent="0.3">
      <c r="A13" s="48" t="s">
        <v>141</v>
      </c>
      <c r="B13" s="100" t="s">
        <v>142</v>
      </c>
      <c r="C13" s="100"/>
      <c r="D13" s="59"/>
    </row>
    <row r="14" spans="1:5" s="50" customFormat="1" ht="45" customHeight="1" x14ac:dyDescent="0.3">
      <c r="A14" s="45" t="s">
        <v>143</v>
      </c>
      <c r="B14" s="101" t="s">
        <v>144</v>
      </c>
      <c r="C14" s="101"/>
      <c r="D14" s="59"/>
    </row>
    <row r="15" spans="1:5" ht="86.55" customHeight="1" x14ac:dyDescent="0.3">
      <c r="A15" s="45" t="s">
        <v>128</v>
      </c>
      <c r="B15" s="93" t="s">
        <v>145</v>
      </c>
      <c r="C15" s="93"/>
      <c r="D15" s="59"/>
      <c r="E15" s="50"/>
    </row>
    <row r="16" spans="1:5" ht="90" customHeight="1" x14ac:dyDescent="0.3">
      <c r="A16" s="45" t="s">
        <v>133</v>
      </c>
      <c r="B16" s="98" t="s">
        <v>146</v>
      </c>
      <c r="C16" s="98"/>
      <c r="D16" s="59"/>
      <c r="E16" s="50"/>
    </row>
    <row r="17" spans="1:5" ht="60" customHeight="1" x14ac:dyDescent="0.3">
      <c r="A17" s="102" t="s">
        <v>126</v>
      </c>
      <c r="B17" s="100" t="s">
        <v>147</v>
      </c>
      <c r="C17" s="100"/>
      <c r="D17" s="59"/>
      <c r="E17" s="50"/>
    </row>
    <row r="18" spans="1:5" s="50" customFormat="1" ht="28.8" x14ac:dyDescent="0.3">
      <c r="A18" s="103"/>
      <c r="B18" s="39" t="s">
        <v>116</v>
      </c>
      <c r="C18" s="42" t="s">
        <v>131</v>
      </c>
      <c r="D18" s="59"/>
    </row>
    <row r="19" spans="1:5" s="50" customFormat="1" x14ac:dyDescent="0.3">
      <c r="A19" s="103"/>
      <c r="B19" s="60" t="s">
        <v>140</v>
      </c>
      <c r="C19" s="42"/>
      <c r="D19" s="59"/>
    </row>
    <row r="20" spans="1:5" s="50" customFormat="1" ht="28.8" x14ac:dyDescent="0.3">
      <c r="A20" s="103"/>
      <c r="B20" s="49" t="s">
        <v>96</v>
      </c>
      <c r="C20" s="52" t="s">
        <v>159</v>
      </c>
      <c r="D20" s="59"/>
    </row>
    <row r="21" spans="1:5" s="50" customFormat="1" x14ac:dyDescent="0.3">
      <c r="A21" s="103"/>
      <c r="B21" s="49" t="s">
        <v>97</v>
      </c>
      <c r="C21" s="52" t="s">
        <v>117</v>
      </c>
      <c r="D21" s="59"/>
    </row>
    <row r="22" spans="1:5" s="50" customFormat="1" ht="28.8" x14ac:dyDescent="0.3">
      <c r="A22" s="103"/>
      <c r="B22" s="49" t="s">
        <v>118</v>
      </c>
      <c r="C22" s="52" t="s">
        <v>119</v>
      </c>
      <c r="D22" s="59"/>
    </row>
    <row r="23" spans="1:5" s="50" customFormat="1" ht="28.8" x14ac:dyDescent="0.3">
      <c r="A23" s="103"/>
      <c r="B23" s="49" t="s">
        <v>120</v>
      </c>
      <c r="C23" s="52" t="s">
        <v>121</v>
      </c>
      <c r="D23" s="59"/>
    </row>
    <row r="24" spans="1:5" s="50" customFormat="1" x14ac:dyDescent="0.3">
      <c r="A24" s="104"/>
      <c r="B24" s="49" t="s">
        <v>107</v>
      </c>
      <c r="C24" s="52" t="s">
        <v>122</v>
      </c>
      <c r="D24" s="59"/>
    </row>
    <row r="25" spans="1:5" s="50" customFormat="1" x14ac:dyDescent="0.3">
      <c r="A25" s="44"/>
      <c r="B25" s="95"/>
      <c r="C25" s="95"/>
      <c r="D25" s="59"/>
    </row>
    <row r="26" spans="1:5" s="50" customFormat="1" ht="135.75" customHeight="1" x14ac:dyDescent="0.3">
      <c r="A26" s="48" t="s">
        <v>148</v>
      </c>
      <c r="B26" s="105" t="s">
        <v>230</v>
      </c>
      <c r="C26" s="106"/>
      <c r="D26" s="59"/>
    </row>
    <row r="27" spans="1:5" s="50" customFormat="1" x14ac:dyDescent="0.3">
      <c r="A27" s="44"/>
      <c r="B27" s="95"/>
      <c r="C27" s="95"/>
      <c r="D27" s="59"/>
    </row>
    <row r="28" spans="1:5" s="50" customFormat="1" ht="75" customHeight="1" x14ac:dyDescent="0.3">
      <c r="A28" s="31" t="s">
        <v>123</v>
      </c>
      <c r="B28" s="95" t="s">
        <v>139</v>
      </c>
      <c r="C28" s="95"/>
      <c r="D28" s="59"/>
    </row>
    <row r="29" spans="1:5" s="50" customFormat="1" ht="60" customHeight="1" x14ac:dyDescent="0.3">
      <c r="A29" s="44" t="s">
        <v>149</v>
      </c>
      <c r="B29" s="95" t="s">
        <v>150</v>
      </c>
      <c r="C29" s="95"/>
      <c r="D29" s="59"/>
    </row>
    <row r="30" spans="1:5" x14ac:dyDescent="0.3">
      <c r="D30" s="59"/>
    </row>
    <row r="31" spans="1:5" s="50" customFormat="1" ht="45" customHeight="1" x14ac:dyDescent="0.3">
      <c r="A31" s="107" t="s">
        <v>151</v>
      </c>
      <c r="B31" s="95" t="s">
        <v>152</v>
      </c>
      <c r="C31" s="95"/>
      <c r="D31" s="59"/>
    </row>
    <row r="32" spans="1:5" s="50" customFormat="1" ht="58.05" customHeight="1" x14ac:dyDescent="0.3">
      <c r="A32" s="104"/>
      <c r="B32" s="95" t="s">
        <v>153</v>
      </c>
      <c r="C32" s="95"/>
      <c r="D32" s="59"/>
    </row>
    <row r="33" spans="1:4" s="50" customFormat="1" x14ac:dyDescent="0.3">
      <c r="A33" s="44"/>
      <c r="B33" s="95"/>
      <c r="C33" s="95"/>
      <c r="D33" s="59"/>
    </row>
    <row r="34" spans="1:4" s="50" customFormat="1" ht="105" customHeight="1" x14ac:dyDescent="0.3">
      <c r="A34" s="48" t="s">
        <v>154</v>
      </c>
      <c r="B34" s="95" t="s">
        <v>155</v>
      </c>
      <c r="C34" s="95"/>
      <c r="D34" s="59"/>
    </row>
    <row r="35" spans="1:4" s="50" customFormat="1" ht="75" customHeight="1" x14ac:dyDescent="0.3">
      <c r="A35" s="51" t="s">
        <v>136</v>
      </c>
      <c r="B35" s="98" t="s">
        <v>156</v>
      </c>
      <c r="C35" s="98"/>
      <c r="D35" s="59"/>
    </row>
    <row r="36" spans="1:4" s="50" customFormat="1" ht="30" customHeight="1" x14ac:dyDescent="0.3">
      <c r="A36" s="51" t="s">
        <v>137</v>
      </c>
      <c r="B36" s="108" t="s">
        <v>138</v>
      </c>
      <c r="C36" s="109"/>
      <c r="D36" s="59"/>
    </row>
    <row r="37" spans="1:4" s="50" customFormat="1" ht="15" customHeight="1" x14ac:dyDescent="0.3">
      <c r="A37" s="51"/>
      <c r="B37" s="110"/>
      <c r="C37" s="111"/>
      <c r="D37" s="59"/>
    </row>
    <row r="38" spans="1:4" s="50" customFormat="1" ht="90" customHeight="1" x14ac:dyDescent="0.3">
      <c r="A38" s="48" t="s">
        <v>157</v>
      </c>
      <c r="B38" s="95" t="s">
        <v>158</v>
      </c>
      <c r="C38" s="95"/>
      <c r="D38" s="59"/>
    </row>
    <row r="39" spans="1:4" x14ac:dyDescent="0.3">
      <c r="D39" s="59"/>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6"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100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96</v>
      </c>
      <c r="D3" s="28"/>
      <c r="F3" s="22"/>
      <c r="G3" s="22"/>
      <c r="H3" s="22"/>
      <c r="I3" s="22"/>
      <c r="J3" s="22"/>
      <c r="K3" s="22"/>
      <c r="L3" s="22"/>
      <c r="M3" s="22"/>
      <c r="N3" s="22"/>
      <c r="O3" s="22"/>
      <c r="P3" s="23"/>
      <c r="Q3" s="23"/>
      <c r="R3" s="23"/>
      <c r="S3" s="23"/>
      <c r="T3" s="24"/>
      <c r="U3" s="23"/>
      <c r="V3" s="23"/>
    </row>
    <row r="4" spans="1:22" x14ac:dyDescent="0.3">
      <c r="P4" s="43" t="str">
        <f>$C3</f>
        <v>Recycling</v>
      </c>
      <c r="Q4" s="43" t="str">
        <f>$C3</f>
        <v>Recycling</v>
      </c>
      <c r="R4" s="43" t="str">
        <f>$C3</f>
        <v>Recycling</v>
      </c>
      <c r="S4" s="43" t="str">
        <f>$C3</f>
        <v>Recycling</v>
      </c>
      <c r="T4" s="57"/>
      <c r="U4" s="43" t="str">
        <f>$C3</f>
        <v>Recycling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45.4</v>
      </c>
      <c r="G6" s="133">
        <v>2.13</v>
      </c>
      <c r="H6" s="133">
        <v>9.3799999999999994E-2</v>
      </c>
      <c r="I6" s="133">
        <v>-32.5</v>
      </c>
      <c r="J6" s="133">
        <v>0</v>
      </c>
      <c r="K6" s="133">
        <v>0</v>
      </c>
      <c r="L6" s="133">
        <v>0</v>
      </c>
      <c r="M6" s="133">
        <v>0</v>
      </c>
      <c r="N6" s="133">
        <v>0</v>
      </c>
      <c r="O6" s="133">
        <v>0</v>
      </c>
      <c r="P6" s="133">
        <v>0.52700000000000002</v>
      </c>
      <c r="Q6" s="133">
        <v>0.61399999999999999</v>
      </c>
      <c r="R6" s="133">
        <v>0.155</v>
      </c>
      <c r="S6" s="133">
        <v>0</v>
      </c>
      <c r="T6" s="134">
        <v>0</v>
      </c>
      <c r="U6" s="134">
        <v>-5.8400000000000001E-2</v>
      </c>
      <c r="V6" s="133">
        <v>-5.8400000000000001E-2</v>
      </c>
    </row>
    <row r="7" spans="1:22" x14ac:dyDescent="0.3">
      <c r="A7" s="3" t="s">
        <v>102</v>
      </c>
      <c r="B7" s="5" t="s">
        <v>109</v>
      </c>
      <c r="C7" s="61"/>
      <c r="D7" s="61"/>
      <c r="E7" s="61"/>
      <c r="F7" s="133">
        <v>45.2</v>
      </c>
      <c r="G7" s="133">
        <v>2.12</v>
      </c>
      <c r="H7" s="133">
        <v>9.3200000000000005E-2</v>
      </c>
      <c r="I7" s="133">
        <v>-32.5</v>
      </c>
      <c r="J7" s="133">
        <v>0</v>
      </c>
      <c r="K7" s="133">
        <v>0</v>
      </c>
      <c r="L7" s="133">
        <v>0</v>
      </c>
      <c r="M7" s="133">
        <v>0</v>
      </c>
      <c r="N7" s="133">
        <v>0</v>
      </c>
      <c r="O7" s="133">
        <v>0</v>
      </c>
      <c r="P7" s="133">
        <v>0.52600000000000002</v>
      </c>
      <c r="Q7" s="133">
        <v>0.61399999999999999</v>
      </c>
      <c r="R7" s="133">
        <v>0.155</v>
      </c>
      <c r="S7" s="133">
        <v>0</v>
      </c>
      <c r="T7" s="134">
        <v>0</v>
      </c>
      <c r="U7" s="134">
        <v>-5.7099999999999998E-2</v>
      </c>
      <c r="V7" s="133">
        <v>-5.7099999999999998E-2</v>
      </c>
    </row>
    <row r="8" spans="1:22" x14ac:dyDescent="0.3">
      <c r="A8" s="3" t="s">
        <v>103</v>
      </c>
      <c r="B8" s="5" t="s">
        <v>160</v>
      </c>
      <c r="C8" s="61"/>
      <c r="D8" s="61"/>
      <c r="E8" s="61"/>
      <c r="F8" s="133">
        <v>0.17299999999999999</v>
      </c>
      <c r="G8" s="133">
        <v>1.9400000000000001E-3</v>
      </c>
      <c r="H8" s="133">
        <v>5.44E-4</v>
      </c>
      <c r="I8" s="133">
        <v>0</v>
      </c>
      <c r="J8" s="133">
        <v>0</v>
      </c>
      <c r="K8" s="133">
        <v>0</v>
      </c>
      <c r="L8" s="133">
        <v>0</v>
      </c>
      <c r="M8" s="133">
        <v>0</v>
      </c>
      <c r="N8" s="133">
        <v>0</v>
      </c>
      <c r="O8" s="133">
        <v>0</v>
      </c>
      <c r="P8" s="133">
        <v>5.6099999999999998E-4</v>
      </c>
      <c r="Q8" s="133">
        <v>4.7600000000000002E-4</v>
      </c>
      <c r="R8" s="133">
        <v>5.8300000000000001E-5</v>
      </c>
      <c r="S8" s="133">
        <v>0</v>
      </c>
      <c r="T8" s="134">
        <v>0</v>
      </c>
      <c r="U8" s="134">
        <v>-1.2199999999999999E-3</v>
      </c>
      <c r="V8" s="133">
        <v>-1.2199999999999999E-3</v>
      </c>
    </row>
    <row r="9" spans="1:22" x14ac:dyDescent="0.3">
      <c r="A9" s="76" t="s">
        <v>161</v>
      </c>
      <c r="B9" s="5" t="s">
        <v>160</v>
      </c>
      <c r="C9" s="61"/>
      <c r="D9" s="61"/>
      <c r="E9" s="61"/>
      <c r="F9" s="133">
        <v>5.1400000000000001E-2</v>
      </c>
      <c r="G9" s="133">
        <v>8.4999999999999995E-4</v>
      </c>
      <c r="H9" s="133">
        <v>5.6700000000000003E-5</v>
      </c>
      <c r="I9" s="133">
        <v>0</v>
      </c>
      <c r="J9" s="133">
        <v>0</v>
      </c>
      <c r="K9" s="133">
        <v>0</v>
      </c>
      <c r="L9" s="133">
        <v>0</v>
      </c>
      <c r="M9" s="133">
        <v>0</v>
      </c>
      <c r="N9" s="133">
        <v>0</v>
      </c>
      <c r="O9" s="133">
        <v>0</v>
      </c>
      <c r="P9" s="133">
        <v>8.3399999999999994E-5</v>
      </c>
      <c r="Q9" s="133">
        <v>9.2399999999999996E-5</v>
      </c>
      <c r="R9" s="133">
        <v>1.5500000000000001E-5</v>
      </c>
      <c r="S9" s="133">
        <v>0</v>
      </c>
      <c r="T9" s="134">
        <v>0</v>
      </c>
      <c r="U9" s="134">
        <v>-1.9599999999999999E-5</v>
      </c>
      <c r="V9" s="133">
        <v>-1.9599999999999999E-5</v>
      </c>
    </row>
    <row r="10" spans="1:22" x14ac:dyDescent="0.3">
      <c r="A10" s="4" t="s">
        <v>20</v>
      </c>
      <c r="B10" s="5" t="s">
        <v>70</v>
      </c>
      <c r="C10" s="61"/>
      <c r="D10" s="61"/>
      <c r="E10" s="61"/>
      <c r="F10" s="133">
        <v>1.13E-6</v>
      </c>
      <c r="G10" s="133">
        <v>4.9200000000000001E-7</v>
      </c>
      <c r="H10" s="133">
        <v>1.9499999999999999E-8</v>
      </c>
      <c r="I10" s="133">
        <v>0</v>
      </c>
      <c r="J10" s="133">
        <v>0</v>
      </c>
      <c r="K10" s="133">
        <v>0</v>
      </c>
      <c r="L10" s="133">
        <v>0</v>
      </c>
      <c r="M10" s="133">
        <v>0</v>
      </c>
      <c r="N10" s="133">
        <v>0</v>
      </c>
      <c r="O10" s="133">
        <v>0</v>
      </c>
      <c r="P10" s="133">
        <v>7.8400000000000001E-8</v>
      </c>
      <c r="Q10" s="133">
        <v>2.48E-7</v>
      </c>
      <c r="R10" s="133">
        <v>3.32E-8</v>
      </c>
      <c r="S10" s="133">
        <v>0</v>
      </c>
      <c r="T10" s="134">
        <v>0</v>
      </c>
      <c r="U10" s="134">
        <v>-2.0299999999999998E-9</v>
      </c>
      <c r="V10" s="133">
        <v>-2.0299999999999998E-9</v>
      </c>
    </row>
    <row r="11" spans="1:22" x14ac:dyDescent="0.3">
      <c r="A11" s="3" t="s">
        <v>21</v>
      </c>
      <c r="B11" s="5" t="s">
        <v>167</v>
      </c>
      <c r="C11" s="61"/>
      <c r="D11" s="61"/>
      <c r="E11" s="61"/>
      <c r="F11" s="133">
        <v>0.10199999999999999</v>
      </c>
      <c r="G11" s="133">
        <v>6.0299999999999998E-3</v>
      </c>
      <c r="H11" s="133">
        <v>3.2600000000000001E-4</v>
      </c>
      <c r="I11" s="133">
        <v>0</v>
      </c>
      <c r="J11" s="133">
        <v>0</v>
      </c>
      <c r="K11" s="133">
        <v>0</v>
      </c>
      <c r="L11" s="133">
        <v>0</v>
      </c>
      <c r="M11" s="133">
        <v>0</v>
      </c>
      <c r="N11" s="133">
        <v>0</v>
      </c>
      <c r="O11" s="133">
        <v>0</v>
      </c>
      <c r="P11" s="133">
        <v>5.2500000000000003E-3</v>
      </c>
      <c r="Q11" s="133">
        <v>6.3899999999999998E-3</v>
      </c>
      <c r="R11" s="133">
        <v>1.6100000000000001E-3</v>
      </c>
      <c r="S11" s="133">
        <v>0</v>
      </c>
      <c r="T11" s="134">
        <v>0</v>
      </c>
      <c r="U11" s="134">
        <v>-4.8199999999999996E-3</v>
      </c>
      <c r="V11" s="133">
        <v>-4.8199999999999996E-3</v>
      </c>
    </row>
    <row r="12" spans="1:22" x14ac:dyDescent="0.3">
      <c r="A12" s="3" t="s">
        <v>189</v>
      </c>
      <c r="B12" s="5" t="s">
        <v>169</v>
      </c>
      <c r="C12" s="61"/>
      <c r="D12" s="61"/>
      <c r="E12" s="61"/>
      <c r="F12" s="133">
        <v>1.23E-3</v>
      </c>
      <c r="G12" s="133">
        <v>1.52E-5</v>
      </c>
      <c r="H12" s="133">
        <v>1.9300000000000002E-6</v>
      </c>
      <c r="I12" s="133">
        <v>0</v>
      </c>
      <c r="J12" s="133">
        <v>0</v>
      </c>
      <c r="K12" s="133">
        <v>0</v>
      </c>
      <c r="L12" s="133">
        <v>0</v>
      </c>
      <c r="M12" s="133">
        <v>0</v>
      </c>
      <c r="N12" s="133">
        <v>0</v>
      </c>
      <c r="O12" s="133">
        <v>0</v>
      </c>
      <c r="P12" s="133">
        <v>3.54E-6</v>
      </c>
      <c r="Q12" s="133">
        <v>3.4400000000000001E-6</v>
      </c>
      <c r="R12" s="133">
        <v>5.1500000000000005E-7</v>
      </c>
      <c r="S12" s="133">
        <v>0</v>
      </c>
      <c r="T12" s="134">
        <v>0</v>
      </c>
      <c r="U12" s="134">
        <v>-7.4499999999999996E-7</v>
      </c>
      <c r="V12" s="133">
        <v>-7.4499999999999996E-7</v>
      </c>
    </row>
    <row r="13" spans="1:22" x14ac:dyDescent="0.3">
      <c r="A13" s="3" t="s">
        <v>190</v>
      </c>
      <c r="B13" s="5" t="s">
        <v>171</v>
      </c>
      <c r="C13" s="61"/>
      <c r="D13" s="61"/>
      <c r="E13" s="61"/>
      <c r="F13" s="133">
        <v>2.4500000000000001E-2</v>
      </c>
      <c r="G13" s="133">
        <v>1.1999999999999999E-3</v>
      </c>
      <c r="H13" s="133">
        <v>5.9500000000000003E-5</v>
      </c>
      <c r="I13" s="133">
        <v>0</v>
      </c>
      <c r="J13" s="133">
        <v>0</v>
      </c>
      <c r="K13" s="133">
        <v>0</v>
      </c>
      <c r="L13" s="133">
        <v>0</v>
      </c>
      <c r="M13" s="133">
        <v>0</v>
      </c>
      <c r="N13" s="133">
        <v>0</v>
      </c>
      <c r="O13" s="133">
        <v>0</v>
      </c>
      <c r="P13" s="133">
        <v>2.3600000000000001E-3</v>
      </c>
      <c r="Q13" s="133">
        <v>2.5000000000000001E-3</v>
      </c>
      <c r="R13" s="133">
        <v>7.1400000000000001E-4</v>
      </c>
      <c r="S13" s="133">
        <v>0</v>
      </c>
      <c r="T13" s="134">
        <v>0</v>
      </c>
      <c r="U13" s="134">
        <v>-1.7600000000000001E-3</v>
      </c>
      <c r="V13" s="133">
        <v>-1.7600000000000001E-3</v>
      </c>
    </row>
    <row r="14" spans="1:22" x14ac:dyDescent="0.3">
      <c r="A14" s="3" t="s">
        <v>191</v>
      </c>
      <c r="B14" s="5" t="s">
        <v>173</v>
      </c>
      <c r="C14" s="61"/>
      <c r="D14" s="61"/>
      <c r="E14" s="61"/>
      <c r="F14" s="133">
        <v>0.28899999999999998</v>
      </c>
      <c r="G14" s="133">
        <v>1.34E-2</v>
      </c>
      <c r="H14" s="133">
        <v>6.6500000000000001E-4</v>
      </c>
      <c r="I14" s="133">
        <v>0</v>
      </c>
      <c r="J14" s="133">
        <v>0</v>
      </c>
      <c r="K14" s="133">
        <v>0</v>
      </c>
      <c r="L14" s="133">
        <v>0</v>
      </c>
      <c r="M14" s="133">
        <v>0</v>
      </c>
      <c r="N14" s="133">
        <v>0</v>
      </c>
      <c r="O14" s="133">
        <v>0</v>
      </c>
      <c r="P14" s="133">
        <v>2.5899999999999999E-2</v>
      </c>
      <c r="Q14" s="133">
        <v>2.7400000000000001E-2</v>
      </c>
      <c r="R14" s="133">
        <v>7.8399999999999997E-3</v>
      </c>
      <c r="S14" s="133">
        <v>0</v>
      </c>
      <c r="T14" s="134">
        <v>0</v>
      </c>
      <c r="U14" s="134">
        <v>-2.5100000000000001E-2</v>
      </c>
      <c r="V14" s="133">
        <v>-2.5100000000000001E-2</v>
      </c>
    </row>
    <row r="15" spans="1:22" x14ac:dyDescent="0.3">
      <c r="A15" s="3" t="s">
        <v>22</v>
      </c>
      <c r="B15" s="5" t="s">
        <v>174</v>
      </c>
      <c r="C15" s="61"/>
      <c r="D15" s="61"/>
      <c r="E15" s="61"/>
      <c r="F15" s="133">
        <v>6.8699999999999997E-2</v>
      </c>
      <c r="G15" s="133">
        <v>5.1399999999999996E-3</v>
      </c>
      <c r="H15" s="133">
        <v>2.1699999999999999E-4</v>
      </c>
      <c r="I15" s="133">
        <v>0</v>
      </c>
      <c r="J15" s="133">
        <v>0</v>
      </c>
      <c r="K15" s="133">
        <v>0</v>
      </c>
      <c r="L15" s="133">
        <v>0</v>
      </c>
      <c r="M15" s="133">
        <v>0</v>
      </c>
      <c r="N15" s="133">
        <v>0</v>
      </c>
      <c r="O15" s="133">
        <v>0</v>
      </c>
      <c r="P15" s="133">
        <v>6.4099999999999999E-3</v>
      </c>
      <c r="Q15" s="133">
        <v>7.0600000000000003E-3</v>
      </c>
      <c r="R15" s="133">
        <v>2.15E-3</v>
      </c>
      <c r="S15" s="133">
        <v>0</v>
      </c>
      <c r="T15" s="134">
        <v>0</v>
      </c>
      <c r="U15" s="134">
        <v>-5.11E-3</v>
      </c>
      <c r="V15" s="133">
        <v>-5.11E-3</v>
      </c>
    </row>
    <row r="16" spans="1:22" x14ac:dyDescent="0.3">
      <c r="A16" s="3" t="s">
        <v>23</v>
      </c>
      <c r="B16" s="5" t="s">
        <v>71</v>
      </c>
      <c r="C16" s="61"/>
      <c r="D16" s="61"/>
      <c r="E16" s="61"/>
      <c r="F16" s="133">
        <v>7.0199999999999999E-5</v>
      </c>
      <c r="G16" s="133">
        <v>7.5299999999999999E-6</v>
      </c>
      <c r="H16" s="133">
        <v>3.7399999999999999E-7</v>
      </c>
      <c r="I16" s="133">
        <v>0</v>
      </c>
      <c r="J16" s="133">
        <v>0</v>
      </c>
      <c r="K16" s="133">
        <v>0</v>
      </c>
      <c r="L16" s="133">
        <v>0</v>
      </c>
      <c r="M16" s="133">
        <v>0</v>
      </c>
      <c r="N16" s="133">
        <v>0</v>
      </c>
      <c r="O16" s="133">
        <v>0</v>
      </c>
      <c r="P16" s="133">
        <v>4.3300000000000003E-7</v>
      </c>
      <c r="Q16" s="133">
        <v>4.9200000000000001E-7</v>
      </c>
      <c r="R16" s="133">
        <v>7.9899999999999994E-8</v>
      </c>
      <c r="S16" s="133">
        <v>0</v>
      </c>
      <c r="T16" s="134">
        <v>0</v>
      </c>
      <c r="U16" s="134">
        <v>-5.0500000000000004E-7</v>
      </c>
      <c r="V16" s="133">
        <v>-5.0500000000000004E-7</v>
      </c>
    </row>
    <row r="17" spans="1:22" x14ac:dyDescent="0.3">
      <c r="A17" s="3" t="s">
        <v>24</v>
      </c>
      <c r="B17" s="5" t="s">
        <v>48</v>
      </c>
      <c r="C17" s="61"/>
      <c r="D17" s="61"/>
      <c r="E17" s="61"/>
      <c r="F17" s="133">
        <v>209</v>
      </c>
      <c r="G17" s="133">
        <v>32.200000000000003</v>
      </c>
      <c r="H17" s="133">
        <v>1.5</v>
      </c>
      <c r="I17" s="133">
        <v>0</v>
      </c>
      <c r="J17" s="133">
        <v>0</v>
      </c>
      <c r="K17" s="133">
        <v>0</v>
      </c>
      <c r="L17" s="133">
        <v>0</v>
      </c>
      <c r="M17" s="133">
        <v>0</v>
      </c>
      <c r="N17" s="133">
        <v>0</v>
      </c>
      <c r="O17" s="133">
        <v>0</v>
      </c>
      <c r="P17" s="133">
        <v>5.34</v>
      </c>
      <c r="Q17" s="133">
        <v>15.4</v>
      </c>
      <c r="R17" s="133">
        <v>2.13</v>
      </c>
      <c r="S17" s="133">
        <v>0</v>
      </c>
      <c r="T17" s="134">
        <v>0</v>
      </c>
      <c r="U17" s="134">
        <v>-0.39300000000000002</v>
      </c>
      <c r="V17" s="133">
        <v>-0.39300000000000002</v>
      </c>
    </row>
    <row r="18" spans="1:22" ht="21.6" x14ac:dyDescent="0.3">
      <c r="A18" s="3" t="s">
        <v>198</v>
      </c>
      <c r="B18" s="5" t="s">
        <v>178</v>
      </c>
      <c r="C18" s="61"/>
      <c r="D18" s="61"/>
      <c r="E18" s="61"/>
      <c r="F18" s="133">
        <v>6.41</v>
      </c>
      <c r="G18" s="133">
        <v>9.8100000000000007E-2</v>
      </c>
      <c r="H18" s="133">
        <v>2.9</v>
      </c>
      <c r="I18" s="133">
        <v>0</v>
      </c>
      <c r="J18" s="133">
        <v>0</v>
      </c>
      <c r="K18" s="133">
        <v>0</v>
      </c>
      <c r="L18" s="133">
        <v>0</v>
      </c>
      <c r="M18" s="133">
        <v>0</v>
      </c>
      <c r="N18" s="133">
        <v>0</v>
      </c>
      <c r="O18" s="133">
        <v>0</v>
      </c>
      <c r="P18" s="133">
        <v>1.96</v>
      </c>
      <c r="Q18" s="133">
        <v>1.67E-2</v>
      </c>
      <c r="R18" s="133">
        <v>3.3400000000000001E-3</v>
      </c>
      <c r="S18" s="133">
        <v>0</v>
      </c>
      <c r="T18" s="134">
        <v>0</v>
      </c>
      <c r="U18" s="134">
        <v>-2.2499999999999999E-2</v>
      </c>
      <c r="V18" s="133">
        <v>-2.2499999999999999E-2</v>
      </c>
    </row>
    <row r="19" spans="1:22" x14ac:dyDescent="0.3">
      <c r="A19" s="4" t="s">
        <v>26</v>
      </c>
      <c r="B19" s="5" t="s">
        <v>27</v>
      </c>
      <c r="C19" s="61"/>
      <c r="D19" s="61"/>
      <c r="E19" s="61"/>
      <c r="F19" s="133">
        <v>36.200000000000003</v>
      </c>
      <c r="G19" s="133">
        <v>0.46100000000000002</v>
      </c>
      <c r="H19" s="133">
        <v>6.4500000000000002E-2</v>
      </c>
      <c r="I19" s="133">
        <v>0</v>
      </c>
      <c r="J19" s="133">
        <v>0</v>
      </c>
      <c r="K19" s="133">
        <v>0</v>
      </c>
      <c r="L19" s="133">
        <v>0</v>
      </c>
      <c r="M19" s="133">
        <v>0</v>
      </c>
      <c r="N19" s="133">
        <v>0</v>
      </c>
      <c r="O19" s="133">
        <v>0</v>
      </c>
      <c r="P19" s="133">
        <v>8.9599999999999999E-2</v>
      </c>
      <c r="Q19" s="133">
        <v>8.3599999999999994E-2</v>
      </c>
      <c r="R19" s="133">
        <v>1.2E-2</v>
      </c>
      <c r="S19" s="133">
        <v>0</v>
      </c>
      <c r="T19" s="134">
        <v>0</v>
      </c>
      <c r="U19" s="134">
        <v>-0.307</v>
      </c>
      <c r="V19" s="133">
        <v>-0.307</v>
      </c>
    </row>
    <row r="20" spans="1:22" x14ac:dyDescent="0.3">
      <c r="A20" s="4" t="s">
        <v>28</v>
      </c>
      <c r="B20" s="5" t="s">
        <v>27</v>
      </c>
      <c r="C20" s="61"/>
      <c r="D20" s="61"/>
      <c r="E20" s="61"/>
      <c r="F20" s="133">
        <v>0.20499999999999999</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36.4</v>
      </c>
      <c r="G21" s="133">
        <v>0.46100000000000002</v>
      </c>
      <c r="H21" s="133">
        <v>6.4500000000000002E-2</v>
      </c>
      <c r="I21" s="133">
        <v>0</v>
      </c>
      <c r="J21" s="133">
        <v>0</v>
      </c>
      <c r="K21" s="133">
        <v>0</v>
      </c>
      <c r="L21" s="133">
        <v>0</v>
      </c>
      <c r="M21" s="133">
        <v>0</v>
      </c>
      <c r="N21" s="133">
        <v>0</v>
      </c>
      <c r="O21" s="133">
        <v>0</v>
      </c>
      <c r="P21" s="133">
        <v>8.9599999999999999E-2</v>
      </c>
      <c r="Q21" s="133">
        <v>8.3599999999999994E-2</v>
      </c>
      <c r="R21" s="133">
        <v>1.2E-2</v>
      </c>
      <c r="S21" s="133">
        <v>0</v>
      </c>
      <c r="T21" s="134">
        <v>0</v>
      </c>
      <c r="U21" s="134">
        <v>-0.307</v>
      </c>
      <c r="V21" s="133">
        <v>-0.307</v>
      </c>
    </row>
    <row r="22" spans="1:22" x14ac:dyDescent="0.3">
      <c r="A22" s="4" t="s">
        <v>30</v>
      </c>
      <c r="B22" s="5" t="s">
        <v>27</v>
      </c>
      <c r="C22" s="61"/>
      <c r="D22" s="61"/>
      <c r="E22" s="61"/>
      <c r="F22" s="133">
        <v>201</v>
      </c>
      <c r="G22" s="133">
        <v>32.200000000000003</v>
      </c>
      <c r="H22" s="133">
        <v>1.49</v>
      </c>
      <c r="I22" s="133">
        <v>0</v>
      </c>
      <c r="J22" s="133">
        <v>0</v>
      </c>
      <c r="K22" s="133">
        <v>0</v>
      </c>
      <c r="L22" s="133">
        <v>0</v>
      </c>
      <c r="M22" s="133">
        <v>0</v>
      </c>
      <c r="N22" s="133">
        <v>0</v>
      </c>
      <c r="O22" s="133">
        <v>0</v>
      </c>
      <c r="P22" s="133">
        <v>5.32</v>
      </c>
      <c r="Q22" s="133">
        <v>15.4</v>
      </c>
      <c r="R22" s="133">
        <v>2.13</v>
      </c>
      <c r="S22" s="133">
        <v>0</v>
      </c>
      <c r="T22" s="134">
        <v>0</v>
      </c>
      <c r="U22" s="134">
        <v>-0.38800000000000001</v>
      </c>
      <c r="V22" s="133">
        <v>-0.38800000000000001</v>
      </c>
    </row>
    <row r="23" spans="1:22" x14ac:dyDescent="0.3">
      <c r="A23" s="4" t="s">
        <v>31</v>
      </c>
      <c r="B23" s="5" t="s">
        <v>27</v>
      </c>
      <c r="C23" s="61"/>
      <c r="D23" s="61"/>
      <c r="E23" s="61"/>
      <c r="F23" s="133">
        <v>4.25</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205</v>
      </c>
      <c r="G24" s="133">
        <v>32.200000000000003</v>
      </c>
      <c r="H24" s="133">
        <v>1.49</v>
      </c>
      <c r="I24" s="133">
        <v>0</v>
      </c>
      <c r="J24" s="133">
        <v>0</v>
      </c>
      <c r="K24" s="133">
        <v>0</v>
      </c>
      <c r="L24" s="133">
        <v>0</v>
      </c>
      <c r="M24" s="133">
        <v>0</v>
      </c>
      <c r="N24" s="133">
        <v>0</v>
      </c>
      <c r="O24" s="133">
        <v>0</v>
      </c>
      <c r="P24" s="133">
        <v>5.32</v>
      </c>
      <c r="Q24" s="133">
        <v>15.4</v>
      </c>
      <c r="R24" s="133">
        <v>2.13</v>
      </c>
      <c r="S24" s="133">
        <v>0</v>
      </c>
      <c r="T24" s="134">
        <v>0</v>
      </c>
      <c r="U24" s="134">
        <v>-0.38800000000000001</v>
      </c>
      <c r="V24" s="133">
        <v>-0.38800000000000001</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6.6499999999999997E-3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3.0899999999999998E-4</v>
      </c>
      <c r="G29" s="133">
        <v>8.4099999999999998E-5</v>
      </c>
      <c r="H29" s="133">
        <v>3.2499999999999998E-6</v>
      </c>
      <c r="I29" s="133">
        <v>0</v>
      </c>
      <c r="J29" s="133">
        <v>0</v>
      </c>
      <c r="K29" s="133">
        <v>0</v>
      </c>
      <c r="L29" s="133">
        <v>0</v>
      </c>
      <c r="M29" s="133">
        <v>0</v>
      </c>
      <c r="N29" s="133">
        <v>0</v>
      </c>
      <c r="O29" s="133">
        <v>0</v>
      </c>
      <c r="P29" s="133">
        <v>1.45E-5</v>
      </c>
      <c r="Q29" s="133">
        <v>4.1600000000000002E-5</v>
      </c>
      <c r="R29" s="133">
        <v>5.84E-6</v>
      </c>
      <c r="S29" s="133">
        <v>0</v>
      </c>
      <c r="T29" s="134">
        <v>0</v>
      </c>
      <c r="U29" s="134">
        <v>-1.7600000000000001E-6</v>
      </c>
      <c r="V29" s="133">
        <v>-1.7600000000000001E-6</v>
      </c>
    </row>
    <row r="30" spans="1:22" x14ac:dyDescent="0.3">
      <c r="A30" s="4" t="s">
        <v>40</v>
      </c>
      <c r="B30" s="5" t="s">
        <v>39</v>
      </c>
      <c r="C30" s="61"/>
      <c r="D30" s="61"/>
      <c r="E30" s="61"/>
      <c r="F30" s="133">
        <v>2.6</v>
      </c>
      <c r="G30" s="133">
        <v>1.69</v>
      </c>
      <c r="H30" s="133">
        <v>1</v>
      </c>
      <c r="I30" s="133">
        <v>0</v>
      </c>
      <c r="J30" s="133">
        <v>0</v>
      </c>
      <c r="K30" s="133">
        <v>0</v>
      </c>
      <c r="L30" s="133">
        <v>0</v>
      </c>
      <c r="M30" s="133">
        <v>0</v>
      </c>
      <c r="N30" s="133">
        <v>0</v>
      </c>
      <c r="O30" s="133">
        <v>0</v>
      </c>
      <c r="P30" s="133">
        <v>1.6400000000000001E-2</v>
      </c>
      <c r="Q30" s="133">
        <v>1.95E-2</v>
      </c>
      <c r="R30" s="133">
        <v>2.8999999999999998E-3</v>
      </c>
      <c r="S30" s="133">
        <v>0</v>
      </c>
      <c r="T30" s="134">
        <v>0</v>
      </c>
      <c r="U30" s="134">
        <v>0.11700000000000001</v>
      </c>
      <c r="V30" s="133">
        <v>0.11700000000000001</v>
      </c>
    </row>
    <row r="31" spans="1:22" x14ac:dyDescent="0.3">
      <c r="A31" s="4" t="s">
        <v>41</v>
      </c>
      <c r="B31" s="5" t="s">
        <v>39</v>
      </c>
      <c r="C31" s="61"/>
      <c r="D31" s="61"/>
      <c r="E31" s="61"/>
      <c r="F31" s="133">
        <v>6.5300000000000004E-4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100</v>
      </c>
      <c r="V33" s="133">
        <v>100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45.4</v>
      </c>
      <c r="D4" s="19">
        <f>IF(Gesamtüberblick!G6="","",Gesamtüberblick!G6)</f>
        <v>2.13</v>
      </c>
      <c r="E4" s="19">
        <f>IF(Gesamtüberblick!H6="","",Gesamtüberblick!H6)</f>
        <v>9.3799999999999994E-2</v>
      </c>
      <c r="F4" s="19">
        <f>IF(Gesamtüberblick!I6="","",Gesamtüberblick!I6)</f>
        <v>-32.5</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0.52700000000000002</v>
      </c>
      <c r="N4" s="19">
        <f>IF(Gesamtüberblick!Q6="","",Gesamtüberblick!Q6)</f>
        <v>0.61399999999999999</v>
      </c>
      <c r="O4" s="19">
        <f>IF(Gesamtüberblick!R6="","",Gesamtüberblick!R6)</f>
        <v>0.155</v>
      </c>
      <c r="P4" s="19">
        <f>IF(Gesamtüberblick!S6="","",Gesamtüberblick!S6)</f>
        <v>0</v>
      </c>
      <c r="Q4" s="19">
        <f>IF(Gesamtüberblick!T6="","",Gesamtüberblick!T6)</f>
        <v>0</v>
      </c>
      <c r="R4" s="19">
        <f>IF(Gesamtüberblick!U6="","",Gesamtüberblick!U6)</f>
        <v>-5.8400000000000001E-2</v>
      </c>
      <c r="S4" s="19">
        <f>IF(Gesamtüberblick!V6="","",Gesamtüberblick!V6)</f>
        <v>-5.8400000000000001E-2</v>
      </c>
    </row>
    <row r="5" spans="1:19" ht="15" thickBot="1" x14ac:dyDescent="0.35">
      <c r="A5" s="72" t="s">
        <v>102</v>
      </c>
      <c r="B5" s="15" t="s">
        <v>64</v>
      </c>
      <c r="C5" s="19">
        <f>IF(Gesamtüberblick!F7="","",Gesamtüberblick!F7)</f>
        <v>45.2</v>
      </c>
      <c r="D5" s="19">
        <f>IF(Gesamtüberblick!G7="","",Gesamtüberblick!G7)</f>
        <v>2.12</v>
      </c>
      <c r="E5" s="19">
        <f>IF(Gesamtüberblick!H7="","",Gesamtüberblick!H7)</f>
        <v>9.3200000000000005E-2</v>
      </c>
      <c r="F5" s="19">
        <f>IF(Gesamtüberblick!I7="","",Gesamtüberblick!I7)</f>
        <v>-32.5</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0.52600000000000002</v>
      </c>
      <c r="N5" s="19">
        <f>IF(Gesamtüberblick!Q7="","",Gesamtüberblick!Q7)</f>
        <v>0.61399999999999999</v>
      </c>
      <c r="O5" s="19">
        <f>IF(Gesamtüberblick!R7="","",Gesamtüberblick!R7)</f>
        <v>0.155</v>
      </c>
      <c r="P5" s="19">
        <f>IF(Gesamtüberblick!S7="","",Gesamtüberblick!S7)</f>
        <v>0</v>
      </c>
      <c r="Q5" s="19">
        <f>IF(Gesamtüberblick!T7="","",Gesamtüberblick!T7)</f>
        <v>0</v>
      </c>
      <c r="R5" s="19">
        <f>IF(Gesamtüberblick!U7="","",Gesamtüberblick!U7)</f>
        <v>-5.7099999999999998E-2</v>
      </c>
      <c r="S5" s="19">
        <f>IF(Gesamtüberblick!V7="","",Gesamtüberblick!V7)</f>
        <v>-5.7099999999999998E-2</v>
      </c>
    </row>
    <row r="6" spans="1:19" ht="15" thickBot="1" x14ac:dyDescent="0.35">
      <c r="A6" s="72" t="s">
        <v>103</v>
      </c>
      <c r="B6" s="15" t="s">
        <v>64</v>
      </c>
      <c r="C6" s="19">
        <f>IF(Gesamtüberblick!F8="","",Gesamtüberblick!F8)</f>
        <v>0.17299999999999999</v>
      </c>
      <c r="D6" s="19">
        <f>IF(Gesamtüberblick!G8="","",Gesamtüberblick!G8)</f>
        <v>1.9400000000000001E-3</v>
      </c>
      <c r="E6" s="19">
        <f>IF(Gesamtüberblick!H8="","",Gesamtüberblick!H8)</f>
        <v>5.44E-4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5.6099999999999998E-4</v>
      </c>
      <c r="N6" s="19">
        <f>IF(Gesamtüberblick!Q8="","",Gesamtüberblick!Q8)</f>
        <v>4.7600000000000002E-4</v>
      </c>
      <c r="O6" s="19">
        <f>IF(Gesamtüberblick!R8="","",Gesamtüberblick!R8)</f>
        <v>5.8300000000000001E-5</v>
      </c>
      <c r="P6" s="19">
        <f>IF(Gesamtüberblick!S8="","",Gesamtüberblick!S8)</f>
        <v>0</v>
      </c>
      <c r="Q6" s="19">
        <f>IF(Gesamtüberblick!T8="","",Gesamtüberblick!T8)</f>
        <v>0</v>
      </c>
      <c r="R6" s="19">
        <f>IF(Gesamtüberblick!U8="","",Gesamtüberblick!U8)</f>
        <v>-1.2199999999999999E-3</v>
      </c>
      <c r="S6" s="19">
        <f>IF(Gesamtüberblick!V8="","",Gesamtüberblick!V8)</f>
        <v>-1.2199999999999999E-3</v>
      </c>
    </row>
    <row r="7" spans="1:19" ht="15" thickBot="1" x14ac:dyDescent="0.35">
      <c r="A7" s="72" t="s">
        <v>161</v>
      </c>
      <c r="B7" s="15" t="s">
        <v>64</v>
      </c>
      <c r="C7" s="19">
        <f>IF(Gesamtüberblick!F9="","",Gesamtüberblick!F9)</f>
        <v>5.1400000000000001E-2</v>
      </c>
      <c r="D7" s="19">
        <f>IF(Gesamtüberblick!G9="","",Gesamtüberblick!G9)</f>
        <v>8.4999999999999995E-4</v>
      </c>
      <c r="E7" s="19">
        <f>IF(Gesamtüberblick!H9="","",Gesamtüberblick!H9)</f>
        <v>5.6700000000000003E-5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8.3399999999999994E-5</v>
      </c>
      <c r="N7" s="19">
        <f>IF(Gesamtüberblick!Q9="","",Gesamtüberblick!Q9)</f>
        <v>9.2399999999999996E-5</v>
      </c>
      <c r="O7" s="19">
        <f>IF(Gesamtüberblick!R9="","",Gesamtüberblick!R9)</f>
        <v>1.5500000000000001E-5</v>
      </c>
      <c r="P7" s="19">
        <f>IF(Gesamtüberblick!S9="","",Gesamtüberblick!S9)</f>
        <v>0</v>
      </c>
      <c r="Q7" s="19">
        <f>IF(Gesamtüberblick!T9="","",Gesamtüberblick!T9)</f>
        <v>0</v>
      </c>
      <c r="R7" s="19">
        <f>IF(Gesamtüberblick!U9="","",Gesamtüberblick!U9)</f>
        <v>-1.9599999999999999E-5</v>
      </c>
      <c r="S7" s="19">
        <f>IF(Gesamtüberblick!V9="","",Gesamtüberblick!V9)</f>
        <v>-1.9599999999999999E-5</v>
      </c>
    </row>
    <row r="8" spans="1:19" ht="15" thickBot="1" x14ac:dyDescent="0.35">
      <c r="A8" s="72" t="s">
        <v>20</v>
      </c>
      <c r="B8" s="15" t="s">
        <v>62</v>
      </c>
      <c r="C8" s="19">
        <f>IF(Gesamtüberblick!F10="","",Gesamtüberblick!F10)</f>
        <v>1.13E-6</v>
      </c>
      <c r="D8" s="19">
        <f>IF(Gesamtüberblick!G10="","",Gesamtüberblick!G10)</f>
        <v>4.9200000000000001E-7</v>
      </c>
      <c r="E8" s="19">
        <f>IF(Gesamtüberblick!H10="","",Gesamtüberblick!H10)</f>
        <v>1.9499999999999999E-8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7.8400000000000001E-8</v>
      </c>
      <c r="N8" s="19">
        <f>IF(Gesamtüberblick!Q10="","",Gesamtüberblick!Q10)</f>
        <v>2.48E-7</v>
      </c>
      <c r="O8" s="19">
        <f>IF(Gesamtüberblick!R10="","",Gesamtüberblick!R10)</f>
        <v>3.32E-8</v>
      </c>
      <c r="P8" s="19">
        <f>IF(Gesamtüberblick!S10="","",Gesamtüberblick!S10)</f>
        <v>0</v>
      </c>
      <c r="Q8" s="19">
        <f>IF(Gesamtüberblick!T10="","",Gesamtüberblick!T10)</f>
        <v>0</v>
      </c>
      <c r="R8" s="19">
        <f>IF(Gesamtüberblick!U10="","",Gesamtüberblick!U10)</f>
        <v>-2.0299999999999998E-9</v>
      </c>
      <c r="S8" s="19">
        <f>IF(Gesamtüberblick!V10="","",Gesamtüberblick!V10)</f>
        <v>-2.0299999999999998E-9</v>
      </c>
    </row>
    <row r="9" spans="1:19" ht="15" thickBot="1" x14ac:dyDescent="0.35">
      <c r="A9" s="72" t="s">
        <v>21</v>
      </c>
      <c r="B9" s="15" t="s">
        <v>219</v>
      </c>
      <c r="C9" s="19">
        <f>IF(Gesamtüberblick!F11="","",Gesamtüberblick!F11)</f>
        <v>0.10199999999999999</v>
      </c>
      <c r="D9" s="19">
        <f>IF(Gesamtüberblick!G11="","",Gesamtüberblick!G11)</f>
        <v>6.0299999999999998E-3</v>
      </c>
      <c r="E9" s="19">
        <f>IF(Gesamtüberblick!H11="","",Gesamtüberblick!H11)</f>
        <v>3.2600000000000001E-4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5.2500000000000003E-3</v>
      </c>
      <c r="N9" s="19">
        <f>IF(Gesamtüberblick!Q11="","",Gesamtüberblick!Q11)</f>
        <v>6.3899999999999998E-3</v>
      </c>
      <c r="O9" s="19">
        <f>IF(Gesamtüberblick!R11="","",Gesamtüberblick!R11)</f>
        <v>1.6100000000000001E-3</v>
      </c>
      <c r="P9" s="19">
        <f>IF(Gesamtüberblick!S11="","",Gesamtüberblick!S11)</f>
        <v>0</v>
      </c>
      <c r="Q9" s="19">
        <f>IF(Gesamtüberblick!T11="","",Gesamtüberblick!T11)</f>
        <v>0</v>
      </c>
      <c r="R9" s="19">
        <f>IF(Gesamtüberblick!U11="","",Gesamtüberblick!U11)</f>
        <v>-4.8199999999999996E-3</v>
      </c>
      <c r="S9" s="19">
        <f>IF(Gesamtüberblick!V11="","",Gesamtüberblick!V11)</f>
        <v>-4.8199999999999996E-3</v>
      </c>
    </row>
    <row r="10" spans="1:19" ht="15" customHeight="1" thickBot="1" x14ac:dyDescent="0.35">
      <c r="A10" s="72" t="s">
        <v>189</v>
      </c>
      <c r="B10" s="15" t="s">
        <v>220</v>
      </c>
      <c r="C10" s="19">
        <f>IF(Gesamtüberblick!F12="","",Gesamtüberblick!F12)</f>
        <v>1.23E-3</v>
      </c>
      <c r="D10" s="19">
        <f>IF(Gesamtüberblick!G12="","",Gesamtüberblick!G12)</f>
        <v>1.52E-5</v>
      </c>
      <c r="E10" s="19">
        <f>IF(Gesamtüberblick!H12="","",Gesamtüberblick!H12)</f>
        <v>1.9300000000000002E-6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3.54E-6</v>
      </c>
      <c r="N10" s="19">
        <f>IF(Gesamtüberblick!Q12="","",Gesamtüberblick!Q12)</f>
        <v>3.4400000000000001E-6</v>
      </c>
      <c r="O10" s="19">
        <f>IF(Gesamtüberblick!R12="","",Gesamtüberblick!R12)</f>
        <v>5.1500000000000005E-7</v>
      </c>
      <c r="P10" s="19">
        <f>IF(Gesamtüberblick!S12="","",Gesamtüberblick!S12)</f>
        <v>0</v>
      </c>
      <c r="Q10" s="19">
        <f>IF(Gesamtüberblick!T12="","",Gesamtüberblick!T12)</f>
        <v>0</v>
      </c>
      <c r="R10" s="19">
        <f>IF(Gesamtüberblick!U12="","",Gesamtüberblick!U12)</f>
        <v>-7.4499999999999996E-7</v>
      </c>
      <c r="S10" s="19">
        <f>IF(Gesamtüberblick!V12="","",Gesamtüberblick!V12)</f>
        <v>-7.4499999999999996E-7</v>
      </c>
    </row>
    <row r="11" spans="1:19" ht="15" customHeight="1" thickBot="1" x14ac:dyDescent="0.35">
      <c r="A11" s="72" t="s">
        <v>190</v>
      </c>
      <c r="B11" s="15" t="s">
        <v>221</v>
      </c>
      <c r="C11" s="19">
        <f>IF(Gesamtüberblick!F13="","",Gesamtüberblick!F13)</f>
        <v>2.4500000000000001E-2</v>
      </c>
      <c r="D11" s="19">
        <f>IF(Gesamtüberblick!G13="","",Gesamtüberblick!G13)</f>
        <v>1.1999999999999999E-3</v>
      </c>
      <c r="E11" s="19">
        <f>IF(Gesamtüberblick!H13="","",Gesamtüberblick!H13)</f>
        <v>5.9500000000000003E-5</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2.3600000000000001E-3</v>
      </c>
      <c r="N11" s="19">
        <f>IF(Gesamtüberblick!Q13="","",Gesamtüberblick!Q13)</f>
        <v>2.5000000000000001E-3</v>
      </c>
      <c r="O11" s="19">
        <f>IF(Gesamtüberblick!R13="","",Gesamtüberblick!R13)</f>
        <v>7.1400000000000001E-4</v>
      </c>
      <c r="P11" s="19">
        <f>IF(Gesamtüberblick!S13="","",Gesamtüberblick!S13)</f>
        <v>0</v>
      </c>
      <c r="Q11" s="19">
        <f>IF(Gesamtüberblick!T13="","",Gesamtüberblick!T13)</f>
        <v>0</v>
      </c>
      <c r="R11" s="19">
        <f>IF(Gesamtüberblick!U13="","",Gesamtüberblick!U13)</f>
        <v>-1.7600000000000001E-3</v>
      </c>
      <c r="S11" s="19">
        <f>IF(Gesamtüberblick!V13="","",Gesamtüberblick!V13)</f>
        <v>-1.7600000000000001E-3</v>
      </c>
    </row>
    <row r="12" spans="1:19" ht="15" customHeight="1" thickBot="1" x14ac:dyDescent="0.35">
      <c r="A12" s="72" t="s">
        <v>191</v>
      </c>
      <c r="B12" s="15" t="s">
        <v>222</v>
      </c>
      <c r="C12" s="19">
        <f>IF(Gesamtüberblick!F14="","",Gesamtüberblick!F14)</f>
        <v>0.28899999999999998</v>
      </c>
      <c r="D12" s="19">
        <f>IF(Gesamtüberblick!G14="","",Gesamtüberblick!G14)</f>
        <v>1.34E-2</v>
      </c>
      <c r="E12" s="19">
        <f>IF(Gesamtüberblick!H14="","",Gesamtüberblick!H14)</f>
        <v>6.6500000000000001E-4</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2.5899999999999999E-2</v>
      </c>
      <c r="N12" s="19">
        <f>IF(Gesamtüberblick!Q14="","",Gesamtüberblick!Q14)</f>
        <v>2.7400000000000001E-2</v>
      </c>
      <c r="O12" s="19">
        <f>IF(Gesamtüberblick!R14="","",Gesamtüberblick!R14)</f>
        <v>7.8399999999999997E-3</v>
      </c>
      <c r="P12" s="19">
        <f>IF(Gesamtüberblick!S14="","",Gesamtüberblick!S14)</f>
        <v>0</v>
      </c>
      <c r="Q12" s="19">
        <f>IF(Gesamtüberblick!T14="","",Gesamtüberblick!T14)</f>
        <v>0</v>
      </c>
      <c r="R12" s="19">
        <f>IF(Gesamtüberblick!U14="","",Gesamtüberblick!U14)</f>
        <v>-2.5100000000000001E-2</v>
      </c>
      <c r="S12" s="19">
        <f>IF(Gesamtüberblick!V14="","",Gesamtüberblick!V14)</f>
        <v>-2.5100000000000001E-2</v>
      </c>
    </row>
    <row r="13" spans="1:19" ht="14.25" customHeight="1" thickBot="1" x14ac:dyDescent="0.35">
      <c r="A13" s="72" t="s">
        <v>22</v>
      </c>
      <c r="B13" s="15" t="s">
        <v>223</v>
      </c>
      <c r="C13" s="19">
        <f>IF(Gesamtüberblick!F15="","",Gesamtüberblick!F15)</f>
        <v>6.8699999999999997E-2</v>
      </c>
      <c r="D13" s="19">
        <f>IF(Gesamtüberblick!G15="","",Gesamtüberblick!G15)</f>
        <v>5.1399999999999996E-3</v>
      </c>
      <c r="E13" s="19">
        <f>IF(Gesamtüberblick!H15="","",Gesamtüberblick!H15)</f>
        <v>2.1699999999999999E-4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6.4099999999999999E-3</v>
      </c>
      <c r="N13" s="19">
        <f>IF(Gesamtüberblick!Q15="","",Gesamtüberblick!Q15)</f>
        <v>7.0600000000000003E-3</v>
      </c>
      <c r="O13" s="19">
        <f>IF(Gesamtüberblick!R15="","",Gesamtüberblick!R15)</f>
        <v>2.15E-3</v>
      </c>
      <c r="P13" s="19">
        <f>IF(Gesamtüberblick!S15="","",Gesamtüberblick!S15)</f>
        <v>0</v>
      </c>
      <c r="Q13" s="19">
        <f>IF(Gesamtüberblick!T15="","",Gesamtüberblick!T15)</f>
        <v>0</v>
      </c>
      <c r="R13" s="19">
        <f>IF(Gesamtüberblick!U15="","",Gesamtüberblick!U15)</f>
        <v>-5.11E-3</v>
      </c>
      <c r="S13" s="19">
        <f>IF(Gesamtüberblick!V15="","",Gesamtüberblick!V15)</f>
        <v>-5.11E-3</v>
      </c>
    </row>
    <row r="14" spans="1:19" ht="15" thickBot="1" x14ac:dyDescent="0.35">
      <c r="A14" s="72" t="s">
        <v>23</v>
      </c>
      <c r="B14" s="15" t="s">
        <v>63</v>
      </c>
      <c r="C14" s="19">
        <f>IF(Gesamtüberblick!F16="","",Gesamtüberblick!F16)</f>
        <v>7.0199999999999999E-5</v>
      </c>
      <c r="D14" s="19">
        <f>IF(Gesamtüberblick!G16="","",Gesamtüberblick!G16)</f>
        <v>7.5299999999999999E-6</v>
      </c>
      <c r="E14" s="19">
        <f>IF(Gesamtüberblick!H16="","",Gesamtüberblick!H16)</f>
        <v>3.7399999999999999E-7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4.3300000000000003E-7</v>
      </c>
      <c r="N14" s="19">
        <f>IF(Gesamtüberblick!Q16="","",Gesamtüberblick!Q16)</f>
        <v>4.9200000000000001E-7</v>
      </c>
      <c r="O14" s="19">
        <f>IF(Gesamtüberblick!R16="","",Gesamtüberblick!R16)</f>
        <v>7.9899999999999994E-8</v>
      </c>
      <c r="P14" s="19">
        <f>IF(Gesamtüberblick!S16="","",Gesamtüberblick!S16)</f>
        <v>0</v>
      </c>
      <c r="Q14" s="19">
        <f>IF(Gesamtüberblick!T16="","",Gesamtüberblick!T16)</f>
        <v>0</v>
      </c>
      <c r="R14" s="19">
        <f>IF(Gesamtüberblick!U16="","",Gesamtüberblick!U16)</f>
        <v>-5.0500000000000004E-7</v>
      </c>
      <c r="S14" s="19">
        <f>IF(Gesamtüberblick!V16="","",Gesamtüberblick!V16)</f>
        <v>-5.0500000000000004E-7</v>
      </c>
    </row>
    <row r="15" spans="1:19" ht="15" thickBot="1" x14ac:dyDescent="0.35">
      <c r="A15" s="72" t="s">
        <v>24</v>
      </c>
      <c r="B15" s="15" t="s">
        <v>27</v>
      </c>
      <c r="C15" s="19">
        <f>IF(Gesamtüberblick!F17="","",Gesamtüberblick!F17)</f>
        <v>209</v>
      </c>
      <c r="D15" s="19">
        <f>IF(Gesamtüberblick!G17="","",Gesamtüberblick!G17)</f>
        <v>32.200000000000003</v>
      </c>
      <c r="E15" s="19">
        <f>IF(Gesamtüberblick!H17="","",Gesamtüberblick!H17)</f>
        <v>1.5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5.34</v>
      </c>
      <c r="N15" s="19">
        <f>IF(Gesamtüberblick!Q17="","",Gesamtüberblick!Q17)</f>
        <v>15.4</v>
      </c>
      <c r="O15" s="19">
        <f>IF(Gesamtüberblick!R17="","",Gesamtüberblick!R17)</f>
        <v>2.13</v>
      </c>
      <c r="P15" s="19">
        <f>IF(Gesamtüberblick!S17="","",Gesamtüberblick!S17)</f>
        <v>0</v>
      </c>
      <c r="Q15" s="19">
        <f>IF(Gesamtüberblick!T17="","",Gesamtüberblick!T17)</f>
        <v>0</v>
      </c>
      <c r="R15" s="19">
        <f>IF(Gesamtüberblick!U17="","",Gesamtüberblick!U17)</f>
        <v>-0.39300000000000002</v>
      </c>
      <c r="S15" s="19">
        <f>IF(Gesamtüberblick!V17="","",Gesamtüberblick!V17)</f>
        <v>-0.39300000000000002</v>
      </c>
    </row>
    <row r="16" spans="1:19" ht="15" thickBot="1" x14ac:dyDescent="0.35">
      <c r="A16" s="72" t="s">
        <v>198</v>
      </c>
      <c r="B16" s="15" t="s">
        <v>224</v>
      </c>
      <c r="C16" s="19">
        <f>IF(Gesamtüberblick!F18="","",Gesamtüberblick!F18)</f>
        <v>6.41</v>
      </c>
      <c r="D16" s="19">
        <f>IF(Gesamtüberblick!G18="","",Gesamtüberblick!G18)</f>
        <v>9.8100000000000007E-2</v>
      </c>
      <c r="E16" s="19">
        <f>IF(Gesamtüberblick!H18="","",Gesamtüberblick!H18)</f>
        <v>2.9</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1.96</v>
      </c>
      <c r="N16" s="19">
        <f>IF(Gesamtüberblick!Q18="","",Gesamtüberblick!Q18)</f>
        <v>1.67E-2</v>
      </c>
      <c r="O16" s="19">
        <f>IF(Gesamtüberblick!R18="","",Gesamtüberblick!R18)</f>
        <v>3.3400000000000001E-3</v>
      </c>
      <c r="P16" s="19">
        <f>IF(Gesamtüberblick!S18="","",Gesamtüberblick!S18)</f>
        <v>0</v>
      </c>
      <c r="Q16" s="19">
        <f>IF(Gesamtüberblick!T18="","",Gesamtüberblick!T18)</f>
        <v>0</v>
      </c>
      <c r="R16" s="19">
        <f>IF(Gesamtüberblick!U18="","",Gesamtüberblick!U18)</f>
        <v>-2.2499999999999999E-2</v>
      </c>
      <c r="S16" s="19">
        <f>IF(Gesamtüberblick!V18="","",Gesamtüberblick!V18)</f>
        <v>-2.2499999999999999E-2</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36.200000000000003</v>
      </c>
      <c r="D4" s="19">
        <f>IF(Gesamtüberblick!G19="","",Gesamtüberblick!G19)</f>
        <v>0.46100000000000002</v>
      </c>
      <c r="E4" s="19">
        <f>IF(Gesamtüberblick!H19="","",Gesamtüberblick!H19)</f>
        <v>6.4500000000000002E-2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8.9599999999999999E-2</v>
      </c>
      <c r="N4" s="19">
        <f>IF(Gesamtüberblick!Q19="","",Gesamtüberblick!Q19)</f>
        <v>8.3599999999999994E-2</v>
      </c>
      <c r="O4" s="19">
        <f>IF(Gesamtüberblick!R19="","",Gesamtüberblick!R19)</f>
        <v>1.2E-2</v>
      </c>
      <c r="P4" s="19">
        <f>IF(Gesamtüberblick!S19="","",Gesamtüberblick!S19)</f>
        <v>0</v>
      </c>
      <c r="Q4" s="19">
        <f>IF(Gesamtüberblick!T19="","",Gesamtüberblick!T19)</f>
        <v>0</v>
      </c>
      <c r="R4" s="19">
        <f>IF(Gesamtüberblick!U19="","",Gesamtüberblick!U19)</f>
        <v>-0.307</v>
      </c>
      <c r="S4" s="19">
        <f>IF(Gesamtüberblick!V19="","",Gesamtüberblick!V19)</f>
        <v>-0.307</v>
      </c>
    </row>
    <row r="5" spans="1:19" ht="15" thickBot="1" x14ac:dyDescent="0.35">
      <c r="A5" s="74" t="s">
        <v>28</v>
      </c>
      <c r="B5" s="15" t="s">
        <v>66</v>
      </c>
      <c r="C5" s="19">
        <f>IF(Gesamtüberblick!F20="","",Gesamtüberblick!F20)</f>
        <v>0.20499999999999999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36.4</v>
      </c>
      <c r="D6" s="19">
        <f>IF(Gesamtüberblick!G21="","",Gesamtüberblick!G21)</f>
        <v>0.46100000000000002</v>
      </c>
      <c r="E6" s="19">
        <f>IF(Gesamtüberblick!H21="","",Gesamtüberblick!H21)</f>
        <v>6.4500000000000002E-2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8.9599999999999999E-2</v>
      </c>
      <c r="N6" s="19">
        <f>IF(Gesamtüberblick!Q21="","",Gesamtüberblick!Q21)</f>
        <v>8.3599999999999994E-2</v>
      </c>
      <c r="O6" s="19">
        <f>IF(Gesamtüberblick!R21="","",Gesamtüberblick!R21)</f>
        <v>1.2E-2</v>
      </c>
      <c r="P6" s="19">
        <f>IF(Gesamtüberblick!S21="","",Gesamtüberblick!S21)</f>
        <v>0</v>
      </c>
      <c r="Q6" s="19">
        <f>IF(Gesamtüberblick!T21="","",Gesamtüberblick!T21)</f>
        <v>0</v>
      </c>
      <c r="R6" s="19">
        <f>IF(Gesamtüberblick!U21="","",Gesamtüberblick!U21)</f>
        <v>-0.307</v>
      </c>
      <c r="S6" s="19">
        <f>IF(Gesamtüberblick!V21="","",Gesamtüberblick!V21)</f>
        <v>-0.307</v>
      </c>
    </row>
    <row r="7" spans="1:19" ht="15" thickBot="1" x14ac:dyDescent="0.35">
      <c r="A7" s="74" t="s">
        <v>30</v>
      </c>
      <c r="B7" s="15" t="s">
        <v>66</v>
      </c>
      <c r="C7" s="19">
        <f>IF(Gesamtüberblick!F22="","",Gesamtüberblick!F22)</f>
        <v>201</v>
      </c>
      <c r="D7" s="19">
        <f>IF(Gesamtüberblick!G22="","",Gesamtüberblick!G22)</f>
        <v>32.200000000000003</v>
      </c>
      <c r="E7" s="19">
        <f>IF(Gesamtüberblick!H22="","",Gesamtüberblick!H22)</f>
        <v>1.49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5.32</v>
      </c>
      <c r="N7" s="19">
        <f>IF(Gesamtüberblick!Q22="","",Gesamtüberblick!Q22)</f>
        <v>15.4</v>
      </c>
      <c r="O7" s="19">
        <f>IF(Gesamtüberblick!R22="","",Gesamtüberblick!R22)</f>
        <v>2.13</v>
      </c>
      <c r="P7" s="19">
        <f>IF(Gesamtüberblick!S22="","",Gesamtüberblick!S22)</f>
        <v>0</v>
      </c>
      <c r="Q7" s="19">
        <f>IF(Gesamtüberblick!T22="","",Gesamtüberblick!T22)</f>
        <v>0</v>
      </c>
      <c r="R7" s="19">
        <f>IF(Gesamtüberblick!U22="","",Gesamtüberblick!U22)</f>
        <v>-0.38800000000000001</v>
      </c>
      <c r="S7" s="19">
        <f>IF(Gesamtüberblick!V22="","",Gesamtüberblick!V22)</f>
        <v>-0.38800000000000001</v>
      </c>
    </row>
    <row r="8" spans="1:19" ht="15" thickBot="1" x14ac:dyDescent="0.35">
      <c r="A8" s="74" t="s">
        <v>31</v>
      </c>
      <c r="B8" s="15" t="s">
        <v>66</v>
      </c>
      <c r="C8" s="19">
        <f>IF(Gesamtüberblick!F23="","",Gesamtüberblick!F23)</f>
        <v>4.25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205</v>
      </c>
      <c r="D9" s="19">
        <f>IF(Gesamtüberblick!G24="","",Gesamtüberblick!G24)</f>
        <v>32.200000000000003</v>
      </c>
      <c r="E9" s="19">
        <f>IF(Gesamtüberblick!H24="","",Gesamtüberblick!H24)</f>
        <v>1.49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5.32</v>
      </c>
      <c r="N9" s="19">
        <f>IF(Gesamtüberblick!Q24="","",Gesamtüberblick!Q24)</f>
        <v>15.4</v>
      </c>
      <c r="O9" s="19">
        <f>IF(Gesamtüberblick!R24="","",Gesamtüberblick!R24)</f>
        <v>2.13</v>
      </c>
      <c r="P9" s="19">
        <f>IF(Gesamtüberblick!S24="","",Gesamtüberblick!S24)</f>
        <v>0</v>
      </c>
      <c r="Q9" s="19">
        <f>IF(Gesamtüberblick!T24="","",Gesamtüberblick!T24)</f>
        <v>0</v>
      </c>
      <c r="R9" s="19">
        <f>IF(Gesamtüberblick!U24="","",Gesamtüberblick!U24)</f>
        <v>-0.38800000000000001</v>
      </c>
      <c r="S9" s="19">
        <f>IF(Gesamtüberblick!V24="","",Gesamtüberblick!V24)</f>
        <v>-0.38800000000000001</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6.6499999999999997E-3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3.0899999999999998E-4</v>
      </c>
      <c r="D4" s="19">
        <f>IF(Gesamtüberblick!G29="","",Gesamtüberblick!G29)</f>
        <v>8.4099999999999998E-5</v>
      </c>
      <c r="E4" s="19">
        <f>IF(Gesamtüberblick!H29="","",Gesamtüberblick!H29)</f>
        <v>3.2499999999999998E-6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1.45E-5</v>
      </c>
      <c r="N4" s="19">
        <f>IF(Gesamtüberblick!Q29="","",Gesamtüberblick!Q29)</f>
        <v>4.1600000000000002E-5</v>
      </c>
      <c r="O4" s="19">
        <f>IF(Gesamtüberblick!R29="","",Gesamtüberblick!R29)</f>
        <v>5.84E-6</v>
      </c>
      <c r="P4" s="19">
        <f>IF(Gesamtüberblick!S29="","",Gesamtüberblick!S29)</f>
        <v>0</v>
      </c>
      <c r="Q4" s="19">
        <f>IF(Gesamtüberblick!T29="","",Gesamtüberblick!T29)</f>
        <v>0</v>
      </c>
      <c r="R4" s="19">
        <f>IF(Gesamtüberblick!U29="","",Gesamtüberblick!U29)</f>
        <v>-1.7600000000000001E-6</v>
      </c>
      <c r="S4" s="19">
        <f>IF(Gesamtüberblick!V29="","",Gesamtüberblick!V29)</f>
        <v>-1.7600000000000001E-6</v>
      </c>
    </row>
    <row r="5" spans="1:19" ht="15" thickBot="1" x14ac:dyDescent="0.35">
      <c r="A5" s="11" t="s">
        <v>68</v>
      </c>
      <c r="B5" s="12" t="s">
        <v>8</v>
      </c>
      <c r="C5" s="19">
        <f>IF(Gesamtüberblick!F30="","",Gesamtüberblick!F30)</f>
        <v>2.6</v>
      </c>
      <c r="D5" s="19">
        <f>IF(Gesamtüberblick!G30="","",Gesamtüberblick!G30)</f>
        <v>1.69</v>
      </c>
      <c r="E5" s="19">
        <f>IF(Gesamtüberblick!H30="","",Gesamtüberblick!H30)</f>
        <v>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1.6400000000000001E-2</v>
      </c>
      <c r="N5" s="19">
        <f>IF(Gesamtüberblick!Q30="","",Gesamtüberblick!Q30)</f>
        <v>1.95E-2</v>
      </c>
      <c r="O5" s="19">
        <f>IF(Gesamtüberblick!R30="","",Gesamtüberblick!R30)</f>
        <v>2.8999999999999998E-3</v>
      </c>
      <c r="P5" s="19">
        <f>IF(Gesamtüberblick!S30="","",Gesamtüberblick!S30)</f>
        <v>0</v>
      </c>
      <c r="Q5" s="19">
        <f>IF(Gesamtüberblick!T30="","",Gesamtüberblick!T30)</f>
        <v>0</v>
      </c>
      <c r="R5" s="19">
        <f>IF(Gesamtüberblick!U30="","",Gesamtüberblick!U30)</f>
        <v>0.11700000000000001</v>
      </c>
      <c r="S5" s="19">
        <f>IF(Gesamtüberblick!V30="","",Gesamtüberblick!V30)</f>
        <v>0.11700000000000001</v>
      </c>
    </row>
    <row r="6" spans="1:19" ht="15" thickBot="1" x14ac:dyDescent="0.35">
      <c r="A6" s="11" t="s">
        <v>41</v>
      </c>
      <c r="B6" s="12" t="s">
        <v>8</v>
      </c>
      <c r="C6" s="19">
        <f>IF(Gesamtüberblick!F31="","",Gesamtüberblick!F31)</f>
        <v>6.5300000000000004E-4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100</v>
      </c>
      <c r="S8" s="19">
        <f>IF(Gesamtüberblick!V33="","",Gesamtüberblick!V33)</f>
        <v>100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2022-07-22T17:41:46Z</dcterms:modified>
</cp:coreProperties>
</file>