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1B294B1D-6713-4EDB-BD9A-1AC4D21B8860}" xr6:coauthVersionLast="36" xr6:coauthVersionMax="47" xr10:uidLastSave="{00000000-0000-0000-0000-000000000000}"/>
  <bookViews>
    <workbookView xWindow="0" yWindow="0" windowWidth="30720" windowHeight="13092"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<sst xmlns="http://schemas.openxmlformats.org/spreadsheetml/2006/main" count="3053" uniqueCount="246">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</sst>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0" fontId="31" fillId="0" borderId="0" xfId="0" applyFont="1"/>
    <xf numFmtId="0" fontId="0" fillId="0" borderId="0" xfId="0" applyFill="1" applyAlignment="1">
      <alignment horizontal="left" vertical="center"/>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1.0499999999999999E-6</v>
      </c>
      <c r="E39" t="s">
        <v>231</v>
      </c>
    </row>
    <row r="40" spans="1:5" x14ac:dyDescent="0.3">
      <c r="A40" s="30" t="s">
        <v>76</v>
      </c>
      <c r="B40" s="30" t="s">
        <v>161</v>
      </c>
      <c r="C40" s="30" t="s">
        <v>230</v>
      </c>
      <c r="D40" s="64">
        <f>IF(Gesamtüberblick!F15="","ND",Gesamtüberblick!F15)</f>
        <v>4.0599999999999997E-2</v>
      </c>
      <c r="E40" t="s">
        <v>232</v>
      </c>
    </row>
    <row r="41" spans="1:5" x14ac:dyDescent="0.3">
      <c r="A41" s="30" t="s">
        <v>76</v>
      </c>
      <c r="B41" s="30" t="s">
        <v>161</v>
      </c>
      <c r="C41" s="30" t="s">
        <v>84</v>
      </c>
      <c r="D41" s="64">
        <f>IF(Gesamtüberblick!F25="","ND",Gesamtüberblick!F25)</f>
        <v>20.75</v>
      </c>
      <c r="E41" t="s">
        <v>8</v>
      </c>
    </row>
    <row r="42" spans="1:5" x14ac:dyDescent="0.3">
      <c r="A42" s="30" t="s">
        <v>76</v>
      </c>
      <c r="B42" s="30" t="s">
        <v>161</v>
      </c>
      <c r="C42" s="30" t="s">
        <v>87</v>
      </c>
      <c r="D42" s="64">
        <f>IF(Gesamtüberblick!F28="","ND",Gesamtüberblick!F28)</f>
        <v>0.19600000000000001</v>
      </c>
      <c r="E42" t="s">
        <v>37</v>
      </c>
    </row>
    <row r="43" spans="1:5" x14ac:dyDescent="0.3">
      <c r="A43" s="30" t="s">
        <v>76</v>
      </c>
      <c r="B43" s="30" t="s">
        <v>161</v>
      </c>
      <c r="C43" s="30" t="s">
        <v>89</v>
      </c>
      <c r="D43" s="64">
        <f>IF(Gesamtüberblick!F30="","ND",Gesamtüberblick!F30)</f>
        <v>1.74</v>
      </c>
      <c r="E43" t="s">
        <v>8</v>
      </c>
    </row>
    <row r="44" spans="1:5" x14ac:dyDescent="0.3">
      <c r="A44" s="30" t="s">
        <v>76</v>
      </c>
      <c r="B44" s="30" t="s">
        <v>161</v>
      </c>
      <c r="C44" s="30" t="s">
        <v>90</v>
      </c>
      <c r="D44" s="64">
        <f>IF(Gesamtüberblick!F31="","ND",Gesamtüberblick!F31)</f>
        <v>8.3699999999999996E-4</v>
      </c>
      <c r="E44" t="s">
        <v>8</v>
      </c>
    </row>
    <row r="45" spans="1:5" x14ac:dyDescent="0.3">
      <c r="A45" s="30" t="s">
        <v>76</v>
      </c>
      <c r="B45" s="30" t="s">
        <v>161</v>
      </c>
      <c r="C45" s="30" t="s">
        <v>78</v>
      </c>
      <c r="D45" s="64">
        <f>IF(Gesamtüberblick!F19="","ND",Gesamtüberblick!F19)</f>
        <v>27.69</v>
      </c>
      <c r="E45" t="s">
        <v>9</v>
      </c>
    </row>
    <row r="46" spans="1:5" x14ac:dyDescent="0.3">
      <c r="A46" s="30" t="s">
        <v>76</v>
      </c>
      <c r="B46" s="30" t="s">
        <v>161</v>
      </c>
      <c r="C46" s="30" t="s">
        <v>79</v>
      </c>
      <c r="D46" s="64">
        <f>IF(Gesamtüberblick!F20="","ND",Gesamtüberblick!F20)</f>
        <v>0.12</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0.128</v>
      </c>
      <c r="E48" t="s">
        <v>233</v>
      </c>
    </row>
    <row r="49" spans="1:5" x14ac:dyDescent="0.3">
      <c r="A49" s="30" t="s">
        <v>76</v>
      </c>
      <c r="B49" s="30" t="s">
        <v>161</v>
      </c>
      <c r="C49" s="30" t="s">
        <v>169</v>
      </c>
      <c r="D49" s="64">
        <f>IF(Gesamtüberblick!F13="","ND",Gesamtüberblick!F13)</f>
        <v>1.2500000000000001E-2</v>
      </c>
      <c r="E49" t="s">
        <v>234</v>
      </c>
    </row>
    <row r="50" spans="1:5" x14ac:dyDescent="0.3">
      <c r="A50" s="30" t="s">
        <v>76</v>
      </c>
      <c r="B50" s="30" t="s">
        <v>161</v>
      </c>
      <c r="C50" s="30" t="s">
        <v>167</v>
      </c>
      <c r="D50" s="64">
        <f>IF(Gesamtüberblick!F12="","ND",Gesamtüberblick!F12)</f>
        <v>7.45E-3</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2.7799999999999998E-4</v>
      </c>
      <c r="E53" t="s">
        <v>8</v>
      </c>
    </row>
    <row r="54" spans="1:5" s="30" customFormat="1" x14ac:dyDescent="0.3">
      <c r="A54" s="63" t="s">
        <v>76</v>
      </c>
      <c r="B54" s="63" t="s">
        <v>161</v>
      </c>
      <c r="C54" s="63" t="s">
        <v>100</v>
      </c>
      <c r="D54" s="64">
        <f>IF(Gesamtüberblick!F8="","ND",Gesamtüberblick!F8)</f>
        <v>0.109</v>
      </c>
      <c r="E54" t="s">
        <v>236</v>
      </c>
    </row>
    <row r="55" spans="1:5" x14ac:dyDescent="0.3">
      <c r="A55" s="63" t="s">
        <v>76</v>
      </c>
      <c r="B55" s="63" t="s">
        <v>161</v>
      </c>
      <c r="C55" s="63" t="s">
        <v>101</v>
      </c>
      <c r="D55" s="64">
        <f>IF(Gesamtüberblick!F7="","ND",Gesamtüberblick!F7)</f>
        <v>20.260000000000002</v>
      </c>
      <c r="E55" t="s">
        <v>236</v>
      </c>
    </row>
    <row r="56" spans="1:5" x14ac:dyDescent="0.3">
      <c r="A56" s="63" t="s">
        <v>76</v>
      </c>
      <c r="B56" s="63" t="s">
        <v>161</v>
      </c>
      <c r="C56" s="63" t="s">
        <v>163</v>
      </c>
      <c r="D56" s="64">
        <f>IF(Gesamtüberblick!F9="","ND",Gesamtüberblick!F9)</f>
        <v>6.0899999999999999E-3</v>
      </c>
      <c r="E56" t="s">
        <v>236</v>
      </c>
    </row>
    <row r="57" spans="1:5" x14ac:dyDescent="0.3">
      <c r="A57" s="63" t="s">
        <v>76</v>
      </c>
      <c r="B57" s="63" t="s">
        <v>161</v>
      </c>
      <c r="C57" s="63" t="s">
        <v>162</v>
      </c>
      <c r="D57" s="64">
        <f>IF(Gesamtüberblick!F6="","ND",Gesamtüberblick!F6)</f>
        <v>20.38</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237.69</v>
      </c>
      <c r="E60" t="s">
        <v>9</v>
      </c>
    </row>
    <row r="61" spans="1:5" x14ac:dyDescent="0.3">
      <c r="A61" s="30" t="s">
        <v>76</v>
      </c>
      <c r="B61" s="30" t="s">
        <v>161</v>
      </c>
      <c r="C61" s="30" t="s">
        <v>82</v>
      </c>
      <c r="D61" s="64">
        <f>IF(Gesamtüberblick!F23="","ND",Gesamtüberblick!F23)</f>
        <v>6.7499999999999999E-3</v>
      </c>
      <c r="E61" t="s">
        <v>9</v>
      </c>
    </row>
    <row r="62" spans="1:5" x14ac:dyDescent="0.3">
      <c r="A62" s="30" t="s">
        <v>76</v>
      </c>
      <c r="B62" s="30" t="s">
        <v>161</v>
      </c>
      <c r="C62" s="30" t="s">
        <v>175</v>
      </c>
      <c r="D62" s="64">
        <f>IF(Gesamtüberblick!F17="","ND",Gesamtüberblick!F17)</f>
        <v>237.7</v>
      </c>
      <c r="E62" t="s">
        <v>9</v>
      </c>
    </row>
    <row r="63" spans="1:5" x14ac:dyDescent="0.3">
      <c r="A63" s="30" t="s">
        <v>76</v>
      </c>
      <c r="B63" s="30" t="s">
        <v>161</v>
      </c>
      <c r="C63" s="30" t="s">
        <v>174</v>
      </c>
      <c r="D63" s="64">
        <f>IF(Gesamtüberblick!F16="","ND",Gesamtüberblick!F16)</f>
        <v>3.6999999999999998E-5</v>
      </c>
      <c r="E63" t="s">
        <v>237</v>
      </c>
    </row>
    <row r="64" spans="1:5" x14ac:dyDescent="0.3">
      <c r="A64" s="30" t="s">
        <v>76</v>
      </c>
      <c r="B64" s="30" t="s">
        <v>161</v>
      </c>
      <c r="C64" s="30" t="s">
        <v>183</v>
      </c>
      <c r="D64" s="64">
        <f>IF(Gesamtüberblick!F40="","ND",Gesamtüberblick!F40)</f>
        <v>2.0599999999999999E-8</v>
      </c>
      <c r="E64" t="s">
        <v>184</v>
      </c>
    </row>
    <row r="65" spans="1:7" s="30" customFormat="1" x14ac:dyDescent="0.3">
      <c r="A65" s="30" t="s">
        <v>76</v>
      </c>
      <c r="B65" s="30" t="s">
        <v>161</v>
      </c>
      <c r="C65" s="30" t="s">
        <v>185</v>
      </c>
      <c r="D65" s="64">
        <f>IF(Gesamtüberblick!F41="","ND",Gesamtüberblick!F41)</f>
        <v>1.79E-7</v>
      </c>
      <c r="E65" t="s">
        <v>184</v>
      </c>
    </row>
    <row r="66" spans="1:7" s="30" customFormat="1" x14ac:dyDescent="0.3">
      <c r="A66" s="30" t="s">
        <v>76</v>
      </c>
      <c r="B66" s="30" t="s">
        <v>161</v>
      </c>
      <c r="C66" s="30" t="s">
        <v>181</v>
      </c>
      <c r="D66" s="64">
        <f>IF(Gesamtüberblick!F39="","ND",Gesamtüberblick!F39)</f>
        <v>325.69</v>
      </c>
      <c r="E66" t="s">
        <v>182</v>
      </c>
    </row>
    <row r="67" spans="1:7" s="30" customFormat="1" x14ac:dyDescent="0.3">
      <c r="A67" s="30" t="s">
        <v>76</v>
      </c>
      <c r="B67" s="30" t="s">
        <v>161</v>
      </c>
      <c r="C67" s="30" t="s">
        <v>180</v>
      </c>
      <c r="D67" s="64">
        <f>IF(Gesamtüberblick!F38="","ND",Gesamtüberblick!F38)</f>
        <v>0.89600000000000002</v>
      </c>
      <c r="E67" t="s">
        <v>238</v>
      </c>
      <c r="G67" s="29"/>
    </row>
    <row r="68" spans="1:7" s="30" customFormat="1" x14ac:dyDescent="0.3">
      <c r="A68" s="30" t="s">
        <v>76</v>
      </c>
      <c r="B68" s="30" t="s">
        <v>161</v>
      </c>
      <c r="C68" s="30" t="s">
        <v>186</v>
      </c>
      <c r="D68" s="64">
        <f>IF(Gesamtüberblick!F42="","ND",Gesamtüberblick!F42)</f>
        <v>49.68</v>
      </c>
      <c r="E68" t="s">
        <v>239</v>
      </c>
    </row>
    <row r="69" spans="1:7" s="30" customFormat="1" x14ac:dyDescent="0.3">
      <c r="A69" s="30" t="s">
        <v>76</v>
      </c>
      <c r="B69" s="30" t="s">
        <v>161</v>
      </c>
      <c r="C69" s="30" t="s">
        <v>178</v>
      </c>
      <c r="D69" s="64">
        <f>IF(Gesamtüberblick!F37="","ND",Gesamtüberblick!F37)</f>
        <v>2.6599999999999999E-6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27.81</v>
      </c>
      <c r="E72" t="s">
        <v>9</v>
      </c>
    </row>
    <row r="73" spans="1:7" s="30" customFormat="1" x14ac:dyDescent="0.3">
      <c r="A73" s="30" t="s">
        <v>76</v>
      </c>
      <c r="B73" s="30" t="s">
        <v>161</v>
      </c>
      <c r="C73" s="30" t="s">
        <v>83</v>
      </c>
      <c r="D73" s="64">
        <f>IF(Gesamtüberblick!F24="","ND",Gesamtüberblick!F24)</f>
        <v>237.69</v>
      </c>
      <c r="E73" t="s">
        <v>9</v>
      </c>
    </row>
    <row r="74" spans="1:7" s="30" customFormat="1" x14ac:dyDescent="0.3">
      <c r="A74" s="63" t="s">
        <v>76</v>
      </c>
      <c r="B74" s="63" t="s">
        <v>161</v>
      </c>
      <c r="C74" s="63" t="s">
        <v>165</v>
      </c>
      <c r="D74" s="64">
        <f>IF(Gesamtüberblick!F11="","ND",Gesamtüberblick!F11)</f>
        <v>4.9200000000000001E-2</v>
      </c>
      <c r="E74" t="s">
        <v>241</v>
      </c>
    </row>
    <row r="75" spans="1:7" s="30" customFormat="1" x14ac:dyDescent="0.3">
      <c r="A75" s="30" t="s">
        <v>76</v>
      </c>
      <c r="B75" s="30" t="s">
        <v>161</v>
      </c>
      <c r="C75" s="30" t="s">
        <v>176</v>
      </c>
      <c r="D75" s="64">
        <f>IF(Gesamtüberblick!F18="","ND",Gesamtüberblick!F18)</f>
        <v>4.99</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3.7E-7</v>
      </c>
      <c r="E150" t="s">
        <v>231</v>
      </c>
    </row>
    <row r="151" spans="1:8" s="30" customFormat="1" x14ac:dyDescent="0.3">
      <c r="A151" s="30" t="s">
        <v>1</v>
      </c>
      <c r="B151" s="30" t="s">
        <v>161</v>
      </c>
      <c r="C151" s="30" t="s">
        <v>230</v>
      </c>
      <c r="D151" s="64">
        <f>IF(Gesamtüberblick!G15="","ND",Gesamtüberblick!G15)</f>
        <v>4.9199999999999999E-3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2.65E-3</v>
      </c>
      <c r="E153" t="s">
        <v>37</v>
      </c>
    </row>
    <row r="154" spans="1:8" s="30" customFormat="1" x14ac:dyDescent="0.3">
      <c r="A154" s="30" t="s">
        <v>1</v>
      </c>
      <c r="B154" s="30" t="s">
        <v>161</v>
      </c>
      <c r="C154" s="30" t="s">
        <v>89</v>
      </c>
      <c r="D154" s="64">
        <f>IF(Gesamtüberblick!G30="","ND",Gesamtüberblick!G30)</f>
        <v>1.23</v>
      </c>
      <c r="E154" t="s">
        <v>8</v>
      </c>
    </row>
    <row r="155" spans="1:8" s="30" customFormat="1" x14ac:dyDescent="0.3">
      <c r="A155" s="30" t="s">
        <v>1</v>
      </c>
      <c r="B155" s="30" t="s">
        <v>161</v>
      </c>
      <c r="C155" s="30" t="s">
        <v>90</v>
      </c>
      <c r="D155" s="64">
        <f>IF(Gesamtüberblick!G31="","ND",Gesamtüberblick!G31)</f>
        <v>3.2600000000000001E-4</v>
      </c>
      <c r="E155" t="s">
        <v>8</v>
      </c>
    </row>
    <row r="156" spans="1:8" s="30" customFormat="1" x14ac:dyDescent="0.3">
      <c r="A156" s="30" t="s">
        <v>1</v>
      </c>
      <c r="B156" s="30" t="s">
        <v>161</v>
      </c>
      <c r="C156" s="30" t="s">
        <v>78</v>
      </c>
      <c r="D156" s="64">
        <f>IF(Gesamtüberblick!G19="","ND",Gesamtüberblick!G19)</f>
        <v>0.34</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1.43E-2</v>
      </c>
      <c r="E159" t="s">
        <v>233</v>
      </c>
    </row>
    <row r="160" spans="1:8" s="30" customFormat="1" x14ac:dyDescent="0.3">
      <c r="A160" s="30" t="s">
        <v>1</v>
      </c>
      <c r="B160" s="30" t="s">
        <v>161</v>
      </c>
      <c r="C160" s="30" t="s">
        <v>169</v>
      </c>
      <c r="D160" s="64">
        <f>IF(Gesamtüberblick!G13="","ND",Gesamtüberblick!G13)</f>
        <v>1.2999999999999999E-3</v>
      </c>
      <c r="E160" t="s">
        <v>234</v>
      </c>
    </row>
    <row r="161" spans="1:9" s="30" customFormat="1" x14ac:dyDescent="0.3">
      <c r="A161" s="30" t="s">
        <v>1</v>
      </c>
      <c r="B161" s="30" t="s">
        <v>161</v>
      </c>
      <c r="C161" s="30" t="s">
        <v>167</v>
      </c>
      <c r="D161" s="64">
        <f>IF(Gesamtüberblick!G12="","ND",Gesamtüberblick!G12)</f>
        <v>1.03E-4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6.2000000000000003E-5</v>
      </c>
      <c r="E164" t="s">
        <v>8</v>
      </c>
    </row>
    <row r="165" spans="1:9" s="30" customFormat="1" x14ac:dyDescent="0.3">
      <c r="A165" s="63" t="s">
        <v>1</v>
      </c>
      <c r="B165" s="63" t="s">
        <v>161</v>
      </c>
      <c r="C165" s="63" t="s">
        <v>100</v>
      </c>
      <c r="D165" s="64">
        <f>IF(Gesamtüberblick!G8="","ND",Gesamtüberblick!G8)</f>
        <v>1.33E-3</v>
      </c>
      <c r="E165" t="s">
        <v>236</v>
      </c>
    </row>
    <row r="166" spans="1:9" s="30" customFormat="1" x14ac:dyDescent="0.3">
      <c r="A166" s="63" t="s">
        <v>1</v>
      </c>
      <c r="B166" s="63" t="s">
        <v>161</v>
      </c>
      <c r="C166" s="63" t="s">
        <v>101</v>
      </c>
      <c r="D166" s="64">
        <f>IF(Gesamtüberblick!G7="","ND",Gesamtüberblick!G7)</f>
        <v>1.6</v>
      </c>
      <c r="E166" t="s">
        <v>236</v>
      </c>
    </row>
    <row r="167" spans="1:9" s="30" customFormat="1" x14ac:dyDescent="0.3">
      <c r="A167" s="63" t="s">
        <v>1</v>
      </c>
      <c r="B167" s="63" t="s">
        <v>161</v>
      </c>
      <c r="C167" s="63" t="s">
        <v>163</v>
      </c>
      <c r="D167" s="64">
        <f>IF(Gesamtüberblick!G9="","ND",Gesamtüberblick!G9)</f>
        <v>6.5799999999999995E-4</v>
      </c>
      <c r="E167" t="s">
        <v>236</v>
      </c>
    </row>
    <row r="168" spans="1:9" s="30" customFormat="1" x14ac:dyDescent="0.3">
      <c r="A168" s="63" t="s">
        <v>1</v>
      </c>
      <c r="B168" s="63" t="s">
        <v>161</v>
      </c>
      <c r="C168" s="63" t="s">
        <v>162</v>
      </c>
      <c r="D168" s="64">
        <f>IF(Gesamtüberblick!G6="","ND",Gesamtüberblick!G6)</f>
        <v>1.6</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24.18</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24.18</v>
      </c>
      <c r="E173" t="s">
        <v>9</v>
      </c>
    </row>
    <row r="174" spans="1:9" s="30" customFormat="1" x14ac:dyDescent="0.3">
      <c r="A174" s="30" t="s">
        <v>1</v>
      </c>
      <c r="B174" s="30" t="s">
        <v>161</v>
      </c>
      <c r="C174" s="30" t="s">
        <v>174</v>
      </c>
      <c r="D174" s="64">
        <f>IF(Gesamtüberblick!G16="","ND",Gesamtüberblick!G16)</f>
        <v>5.57E-6</v>
      </c>
      <c r="E174" t="s">
        <v>237</v>
      </c>
    </row>
    <row r="175" spans="1:9" s="30" customFormat="1" x14ac:dyDescent="0.3">
      <c r="A175" s="30" t="s">
        <v>1</v>
      </c>
      <c r="B175" s="30" t="s">
        <v>161</v>
      </c>
      <c r="C175" s="30" t="s">
        <v>183</v>
      </c>
      <c r="D175" s="64">
        <f>IF(Gesamtüberblick!G40="","ND",Gesamtüberblick!G40)</f>
        <v>6.2500000000000001E-10</v>
      </c>
      <c r="E175" t="s">
        <v>184</v>
      </c>
    </row>
    <row r="176" spans="1:9" s="30" customFormat="1" x14ac:dyDescent="0.3">
      <c r="A176" s="30" t="s">
        <v>1</v>
      </c>
      <c r="B176" s="30" t="s">
        <v>161</v>
      </c>
      <c r="C176" s="30" t="s">
        <v>185</v>
      </c>
      <c r="D176" s="64">
        <f>IF(Gesamtüberblick!G41="","ND",Gesamtüberblick!G41)</f>
        <v>1.89E-8</v>
      </c>
      <c r="E176" t="s">
        <v>184</v>
      </c>
      <c r="G176" s="29"/>
      <c r="H176" s="29"/>
      <c r="I176" s="29"/>
    </row>
    <row r="177" spans="1:5" s="30" customFormat="1" x14ac:dyDescent="0.3">
      <c r="A177" s="30" t="s">
        <v>1</v>
      </c>
      <c r="B177" s="30" t="s">
        <v>161</v>
      </c>
      <c r="C177" s="30" t="s">
        <v>181</v>
      </c>
      <c r="D177" s="64">
        <f>IF(Gesamtüberblick!G39="","ND",Gesamtüberblick!G39)</f>
        <v>18.87</v>
      </c>
      <c r="E177" t="s">
        <v>182</v>
      </c>
    </row>
    <row r="178" spans="1:5" s="30" customFormat="1" x14ac:dyDescent="0.3">
      <c r="A178" s="30" t="s">
        <v>1</v>
      </c>
      <c r="B178" s="30" t="s">
        <v>161</v>
      </c>
      <c r="C178" s="30" t="s">
        <v>180</v>
      </c>
      <c r="D178" s="64">
        <f>IF(Gesamtüberblick!G38="","ND",Gesamtüberblick!G38)</f>
        <v>0.124</v>
      </c>
      <c r="E178" t="s">
        <v>238</v>
      </c>
    </row>
    <row r="179" spans="1:5" s="30" customFormat="1" x14ac:dyDescent="0.3">
      <c r="A179" s="30" t="s">
        <v>1</v>
      </c>
      <c r="B179" s="30" t="s">
        <v>161</v>
      </c>
      <c r="C179" s="30" t="s">
        <v>186</v>
      </c>
      <c r="D179" s="64">
        <f>IF(Gesamtüberblick!G42="","ND",Gesamtüberblick!G42)</f>
        <v>16.489999999999998</v>
      </c>
      <c r="E179" t="s">
        <v>239</v>
      </c>
    </row>
    <row r="180" spans="1:5" s="30" customFormat="1" x14ac:dyDescent="0.3">
      <c r="A180" s="30" t="s">
        <v>1</v>
      </c>
      <c r="B180" s="30" t="s">
        <v>161</v>
      </c>
      <c r="C180" s="30" t="s">
        <v>178</v>
      </c>
      <c r="D180" s="64">
        <f>IF(Gesamtüberblick!G37="","ND",Gesamtüberblick!G37)</f>
        <v>1.2700000000000001E-7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0.34</v>
      </c>
      <c r="E183" t="s">
        <v>9</v>
      </c>
    </row>
    <row r="184" spans="1:5" s="30" customFormat="1" x14ac:dyDescent="0.3">
      <c r="A184" s="30" t="s">
        <v>1</v>
      </c>
      <c r="B184" s="30" t="s">
        <v>161</v>
      </c>
      <c r="C184" s="30" t="s">
        <v>83</v>
      </c>
      <c r="D184" s="64">
        <f>IF(Gesamtüberblick!G24="","ND",Gesamtüberblick!G24)</f>
        <v>24.18</v>
      </c>
      <c r="E184" t="s">
        <v>9</v>
      </c>
    </row>
    <row r="185" spans="1:5" s="30" customFormat="1" x14ac:dyDescent="0.3">
      <c r="A185" s="63" t="s">
        <v>1</v>
      </c>
      <c r="B185" s="63" t="s">
        <v>161</v>
      </c>
      <c r="C185" s="63" t="s">
        <v>165</v>
      </c>
      <c r="D185" s="64">
        <f>IF(Gesamtüberblick!G11="","ND",Gesamtüberblick!G11)</f>
        <v>6.0600000000000003E-3</v>
      </c>
      <c r="E185" t="s">
        <v>241</v>
      </c>
    </row>
    <row r="186" spans="1:5" s="30" customFormat="1" x14ac:dyDescent="0.3">
      <c r="A186" s="30" t="s">
        <v>1</v>
      </c>
      <c r="B186" s="30" t="s">
        <v>161</v>
      </c>
      <c r="C186" s="30" t="s">
        <v>176</v>
      </c>
      <c r="D186" s="64">
        <f>IF(Gesamtüberblick!G18="","ND",Gesamtüberblick!G18)</f>
        <v>7.0000000000000007E-2</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2.33E-3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0.36</v>
      </c>
      <c r="E193" t="s">
        <v>9</v>
      </c>
    </row>
    <row r="194" spans="1:11" s="30" customFormat="1" x14ac:dyDescent="0.3">
      <c r="A194" s="30" t="s">
        <v>2</v>
      </c>
      <c r="B194" s="30" t="s">
        <v>161</v>
      </c>
      <c r="C194" s="30" t="s">
        <v>79</v>
      </c>
      <c r="D194" s="64">
        <f>IF(Gesamtüberblick!H20="","ND",Gesamtüberblick!H20)</f>
        <v>-0.12</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6.9300000000000004E-3</v>
      </c>
      <c r="E199" t="s">
        <v>9</v>
      </c>
    </row>
    <row r="200" spans="1:11" s="30" customFormat="1" x14ac:dyDescent="0.3">
      <c r="A200" s="30" t="s">
        <v>2</v>
      </c>
      <c r="B200" s="30" t="s">
        <v>161</v>
      </c>
      <c r="C200" s="30" t="s">
        <v>95</v>
      </c>
      <c r="D200" s="64">
        <f>IF(Gesamtüberblick!H36="","ND",Gesamtüberblick!H36)</f>
        <v>6.1100000000000002E-2</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1.3299999999999999E-2</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1.48</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v>
      </c>
      <c r="E208" t="s">
        <v>9</v>
      </c>
    </row>
    <row r="209" spans="1:7" s="30" customFormat="1" x14ac:dyDescent="0.3">
      <c r="A209" s="30" t="s">
        <v>2</v>
      </c>
      <c r="B209" s="30" t="s">
        <v>161</v>
      </c>
      <c r="C209" s="30" t="s">
        <v>82</v>
      </c>
      <c r="D209" s="64">
        <f>IF(Gesamtüberblick!H23="","ND",Gesamtüberblick!H23)</f>
        <v>-6.7499999999999999E-3</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1.2099999999999999E-3</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7.9199999999999995E-8</v>
      </c>
      <c r="E520" t="s">
        <v>231</v>
      </c>
    </row>
    <row r="521" spans="1:5" s="30" customFormat="1" x14ac:dyDescent="0.3">
      <c r="A521" s="30" t="s">
        <v>4</v>
      </c>
      <c r="B521" s="65" t="str">
        <f>Gesamtüberblick!$Q$4</f>
        <v>Recycling (97%)/ Deponierung (3%)</v>
      </c>
      <c r="C521" s="30" t="s">
        <v>230</v>
      </c>
      <c r="D521" s="64">
        <f>IF(Gesamtüberblick!Q15="","ND",Gesamtüberblick!Q15)</f>
        <v>8.2700000000000004E-4</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5.7700000000000004E-4</v>
      </c>
      <c r="E523" t="s">
        <v>37</v>
      </c>
    </row>
    <row r="524" spans="1:5" s="30" customFormat="1" x14ac:dyDescent="0.3">
      <c r="A524" s="30" t="s">
        <v>4</v>
      </c>
      <c r="B524" s="65" t="str">
        <f>Gesamtüberblick!$Q$4</f>
        <v>Recycling (97%)/ Deponierung (3%)</v>
      </c>
      <c r="C524" s="30" t="s">
        <v>89</v>
      </c>
      <c r="D524" s="64">
        <f>IF(Gesamtüberblick!Q30="","ND",Gesamtüberblick!Q30)</f>
        <v>0.27</v>
      </c>
      <c r="E524" t="s">
        <v>8</v>
      </c>
    </row>
    <row r="525" spans="1:5" s="30" customFormat="1" x14ac:dyDescent="0.3">
      <c r="A525" s="30" t="s">
        <v>4</v>
      </c>
      <c r="B525" s="65" t="str">
        <f>Gesamtüberblick!$Q$4</f>
        <v>Recycling (97%)/ Deponierung (3%)</v>
      </c>
      <c r="C525" s="30" t="s">
        <v>90</v>
      </c>
      <c r="D525" s="64">
        <f>IF(Gesamtüberblick!Q31="","ND",Gesamtüberblick!Q31)</f>
        <v>6.9800000000000003E-5</v>
      </c>
      <c r="E525" t="s">
        <v>8</v>
      </c>
    </row>
    <row r="526" spans="1:5" s="30" customFormat="1" x14ac:dyDescent="0.3">
      <c r="A526" s="30" t="s">
        <v>4</v>
      </c>
      <c r="B526" s="65" t="str">
        <f>Gesamtüberblick!$Q$4</f>
        <v>Recycling (97%)/ Deponierung (3%)</v>
      </c>
      <c r="C526" s="30" t="s">
        <v>78</v>
      </c>
      <c r="D526" s="64">
        <f>IF(Gesamtüberblick!Q19="","ND",Gesamtüberblick!Q19)</f>
        <v>7.0000000000000007E-2</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2.15E-3</v>
      </c>
      <c r="E529" t="s">
        <v>233</v>
      </c>
    </row>
    <row r="530" spans="1:9" s="30" customFormat="1" x14ac:dyDescent="0.3">
      <c r="A530" s="30" t="s">
        <v>4</v>
      </c>
      <c r="B530" s="65" t="str">
        <f>Gesamtüberblick!$Q$4</f>
        <v>Recycling (97%)/ Deponierung (3%)</v>
      </c>
      <c r="C530" s="30" t="s">
        <v>169</v>
      </c>
      <c r="D530" s="64">
        <f>IF(Gesamtüberblick!Q13="","ND",Gesamtüberblick!Q13)</f>
        <v>1.9699999999999999E-4</v>
      </c>
      <c r="E530" t="s">
        <v>234</v>
      </c>
    </row>
    <row r="531" spans="1:9" s="30" customFormat="1" x14ac:dyDescent="0.3">
      <c r="A531" s="30" t="s">
        <v>4</v>
      </c>
      <c r="B531" s="65" t="str">
        <f>Gesamtüberblick!$Q$4</f>
        <v>Recycling (97%)/ Deponierung (3%)</v>
      </c>
      <c r="C531" s="30" t="s">
        <v>167</v>
      </c>
      <c r="D531" s="64">
        <f>IF(Gesamtüberblick!Q12="","ND",Gesamtüberblick!Q12)</f>
        <v>2.2399999999999999E-5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1.3499999999999999E-5</v>
      </c>
      <c r="E534" t="s">
        <v>8</v>
      </c>
    </row>
    <row r="535" spans="1:9" s="30" customFormat="1" x14ac:dyDescent="0.3">
      <c r="A535" s="63" t="s">
        <v>4</v>
      </c>
      <c r="B535" s="65" t="str">
        <f>Gesamtüberblick!$Q$4</f>
        <v>Recycling (97%)/ Deponierung (3%)</v>
      </c>
      <c r="C535" s="63" t="s">
        <v>100</v>
      </c>
      <c r="D535" s="64">
        <f>IF(Gesamtüberblick!Q8="","ND",Gesamtüberblick!Q8)</f>
        <v>2.9500000000000001E-4</v>
      </c>
      <c r="E535" t="s">
        <v>236</v>
      </c>
      <c r="H535" s="29"/>
      <c r="I535" s="29"/>
    </row>
    <row r="536" spans="1:9" s="30" customFormat="1" x14ac:dyDescent="0.3">
      <c r="A536" s="63" t="s">
        <v>4</v>
      </c>
      <c r="B536" s="65" t="str">
        <f>Gesamtüberblick!$Q$4</f>
        <v>Recycling (97%)/ Deponierung (3%)</v>
      </c>
      <c r="C536" s="63" t="s">
        <v>101</v>
      </c>
      <c r="D536" s="64">
        <f>IF(Gesamtüberblick!Q7="","ND",Gesamtüberblick!Q7)</f>
        <v>0.34</v>
      </c>
      <c r="E536" t="s">
        <v>236</v>
      </c>
    </row>
    <row r="537" spans="1:9" s="30" customFormat="1" x14ac:dyDescent="0.3">
      <c r="A537" s="63" t="s">
        <v>4</v>
      </c>
      <c r="B537" s="65" t="str">
        <f>Gesamtüberblick!$Q$4</f>
        <v>Recycling (97%)/ Deponierung (3%)</v>
      </c>
      <c r="C537" s="63" t="s">
        <v>163</v>
      </c>
      <c r="D537" s="64">
        <f>IF(Gesamtüberblick!Q9="","ND",Gesamtüberblick!Q9)</f>
        <v>1.37E-4</v>
      </c>
      <c r="E537" t="s">
        <v>236</v>
      </c>
    </row>
    <row r="538" spans="1:9" s="30" customFormat="1" x14ac:dyDescent="0.3">
      <c r="A538" s="63" t="s">
        <v>4</v>
      </c>
      <c r="B538" s="65" t="str">
        <f>Gesamtüberblick!$Q$4</f>
        <v>Recycling (97%)/ Deponierung (3%)</v>
      </c>
      <c r="C538" s="63" t="s">
        <v>162</v>
      </c>
      <c r="D538" s="64">
        <f>IF(Gesamtüberblick!Q6="","ND",Gesamtüberblick!Q6)</f>
        <v>0.34</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5.18</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5.18</v>
      </c>
      <c r="E543" t="s">
        <v>9</v>
      </c>
    </row>
    <row r="544" spans="1:9" s="30" customFormat="1" x14ac:dyDescent="0.3">
      <c r="A544" s="30" t="s">
        <v>4</v>
      </c>
      <c r="B544" s="65" t="str">
        <f>Gesamtüberblick!$Q$4</f>
        <v>Recycling (97%)/ Deponierung (3%)</v>
      </c>
      <c r="C544" s="30" t="s">
        <v>174</v>
      </c>
      <c r="D544" s="64">
        <f>IF(Gesamtüberblick!Q16="","ND",Gesamtüberblick!Q16)</f>
        <v>1.2100000000000001E-6</v>
      </c>
      <c r="E544" t="s">
        <v>237</v>
      </c>
    </row>
    <row r="545" spans="1:8" s="30" customFormat="1" x14ac:dyDescent="0.3">
      <c r="A545" s="30" t="s">
        <v>4</v>
      </c>
      <c r="B545" s="65" t="str">
        <f>Gesamtüberblick!$Q$4</f>
        <v>Recycling (97%)/ Deponierung (3%)</v>
      </c>
      <c r="C545" s="30" t="s">
        <v>183</v>
      </c>
      <c r="D545" s="64">
        <f>IF(Gesamtüberblick!Q40="","ND",Gesamtüberblick!Q40)</f>
        <v>1.3100000000000001E-10</v>
      </c>
      <c r="E545" t="s">
        <v>184</v>
      </c>
    </row>
    <row r="546" spans="1:8" s="30" customFormat="1" x14ac:dyDescent="0.3">
      <c r="A546" s="30" t="s">
        <v>4</v>
      </c>
      <c r="B546" s="65" t="str">
        <f>Gesamtüberblick!$Q$4</f>
        <v>Recycling (97%)/ Deponierung (3%)</v>
      </c>
      <c r="C546" s="30" t="s">
        <v>185</v>
      </c>
      <c r="D546" s="64">
        <f>IF(Gesamtüberblick!Q41="","ND",Gesamtüberblick!Q41)</f>
        <v>4.1100000000000001E-9</v>
      </c>
      <c r="E546" t="s">
        <v>184</v>
      </c>
    </row>
    <row r="547" spans="1:8" s="30" customFormat="1" x14ac:dyDescent="0.3">
      <c r="A547" s="30" t="s">
        <v>4</v>
      </c>
      <c r="B547" s="65" t="str">
        <f>Gesamtüberblick!$Q$4</f>
        <v>Recycling (97%)/ Deponierung (3%)</v>
      </c>
      <c r="C547" s="30" t="s">
        <v>181</v>
      </c>
      <c r="D547" s="64">
        <f>IF(Gesamtüberblick!Q39="","ND",Gesamtüberblick!Q39)</f>
        <v>4.07</v>
      </c>
      <c r="E547" t="s">
        <v>182</v>
      </c>
    </row>
    <row r="548" spans="1:8" s="30" customFormat="1" x14ac:dyDescent="0.3">
      <c r="A548" s="30" t="s">
        <v>4</v>
      </c>
      <c r="B548" s="65" t="str">
        <f>Gesamtüberblick!$Q$4</f>
        <v>Recycling (97%)/ Deponierung (3%)</v>
      </c>
      <c r="C548" s="30" t="s">
        <v>180</v>
      </c>
      <c r="D548" s="64">
        <f>IF(Gesamtüberblick!Q38="","ND",Gesamtüberblick!Q38)</f>
        <v>2.6700000000000002E-2</v>
      </c>
      <c r="E548" t="s">
        <v>238</v>
      </c>
    </row>
    <row r="549" spans="1:8" s="30" customFormat="1" x14ac:dyDescent="0.3">
      <c r="A549" s="30" t="s">
        <v>4</v>
      </c>
      <c r="B549" s="65" t="str">
        <f>Gesamtüberblick!$Q$4</f>
        <v>Recycling (97%)/ Deponierung (3%)</v>
      </c>
      <c r="C549" s="30" t="s">
        <v>186</v>
      </c>
      <c r="D549" s="64">
        <f>IF(Gesamtüberblick!Q42="","ND",Gesamtüberblick!Q42)</f>
        <v>3.61</v>
      </c>
      <c r="E549" t="s">
        <v>239</v>
      </c>
    </row>
    <row r="550" spans="1:8" s="30" customFormat="1" x14ac:dyDescent="0.3">
      <c r="A550" s="30" t="s">
        <v>4</v>
      </c>
      <c r="B550" s="65" t="str">
        <f>Gesamtüberblick!$Q$4</f>
        <v>Recycling (97%)/ Deponierung (3%)</v>
      </c>
      <c r="C550" s="30" t="s">
        <v>178</v>
      </c>
      <c r="D550" s="64">
        <f>IF(Gesamtüberblick!Q37="","ND",Gesamtüberblick!Q37)</f>
        <v>2.7599999999999999E-8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7.0000000000000007E-2</v>
      </c>
      <c r="E553" t="s">
        <v>9</v>
      </c>
    </row>
    <row r="554" spans="1:8" s="30" customFormat="1" x14ac:dyDescent="0.3">
      <c r="A554" s="30" t="s">
        <v>4</v>
      </c>
      <c r="B554" s="65" t="str">
        <f>Gesamtüberblick!$Q$4</f>
        <v>Recycling (97%)/ Deponierung (3%)</v>
      </c>
      <c r="C554" s="30" t="s">
        <v>83</v>
      </c>
      <c r="D554" s="64">
        <f>IF(Gesamtüberblick!Q24="","ND",Gesamtüberblick!Q24)</f>
        <v>5.18</v>
      </c>
      <c r="E554" t="s">
        <v>9</v>
      </c>
      <c r="G554" s="29"/>
      <c r="H554" s="29"/>
    </row>
    <row r="555" spans="1:8" s="30" customFormat="1" x14ac:dyDescent="0.3">
      <c r="A555" s="30" t="s">
        <v>4</v>
      </c>
      <c r="B555" s="65" t="str">
        <f>Gesamtüberblick!$Q$4</f>
        <v>Recycling (97%)/ Deponierung (3%)</v>
      </c>
      <c r="C555" s="63" t="s">
        <v>165</v>
      </c>
      <c r="D555" s="64">
        <f>IF(Gesamtüberblick!Q11="","ND",Gesamtüberblick!Q11)</f>
        <v>9.7199999999999999E-4</v>
      </c>
      <c r="E555" t="s">
        <v>241</v>
      </c>
    </row>
    <row r="556" spans="1:8" s="30" customFormat="1" x14ac:dyDescent="0.3">
      <c r="A556" s="30" t="s">
        <v>4</v>
      </c>
      <c r="B556" s="65" t="str">
        <f>Gesamtüberblick!$Q$4</f>
        <v>Recycling (97%)/ Deponierung (3%)</v>
      </c>
      <c r="C556" s="30" t="s">
        <v>176</v>
      </c>
      <c r="D556" s="64">
        <f>IF(Gesamtüberblick!Q18="","ND",Gesamtüberblick!Q18)</f>
        <v>0.02</v>
      </c>
      <c r="E556" t="s">
        <v>242</v>
      </c>
    </row>
    <row r="557" spans="1:8" s="30" customFormat="1" x14ac:dyDescent="0.3">
      <c r="A557" s="63" t="s">
        <v>5</v>
      </c>
      <c r="B557" s="65" t="str">
        <f>Gesamtüberblick!$R$4</f>
        <v>Recycling (97%)/ Deponierung (3%)</v>
      </c>
      <c r="C557" s="63" t="s">
        <v>164</v>
      </c>
      <c r="D557" s="64">
        <f>IF(Gesamtüberblick!R10="","ND",Gesamtüberblick!R10)</f>
        <v>6.7599999999999997E-8</v>
      </c>
      <c r="E557" t="s">
        <v>231</v>
      </c>
    </row>
    <row r="558" spans="1:8" s="30" customFormat="1" x14ac:dyDescent="0.3">
      <c r="A558" s="30" t="s">
        <v>5</v>
      </c>
      <c r="B558" s="65" t="str">
        <f>Gesamtüberblick!$R$4</f>
        <v>Recycling (97%)/ Deponierung (3%)</v>
      </c>
      <c r="C558" s="30" t="s">
        <v>230</v>
      </c>
      <c r="D558" s="64">
        <f>IF(Gesamtüberblick!R15="","ND",Gesamtüberblick!R15)</f>
        <v>4.2399999999999998E-3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3.5799999999999998E-3</v>
      </c>
      <c r="E560" t="s">
        <v>37</v>
      </c>
    </row>
    <row r="561" spans="1:9" s="30" customFormat="1" x14ac:dyDescent="0.3">
      <c r="A561" s="30" t="s">
        <v>5</v>
      </c>
      <c r="B561" s="65" t="str">
        <f>Gesamtüberblick!$R$4</f>
        <v>Recycling (97%)/ Deponierung (3%)</v>
      </c>
      <c r="C561" s="30" t="s">
        <v>89</v>
      </c>
      <c r="D561" s="64">
        <f>IF(Gesamtüberblick!R30="","ND",Gesamtüberblick!R30)</f>
        <v>0.22</v>
      </c>
      <c r="E561" t="s">
        <v>8</v>
      </c>
    </row>
    <row r="562" spans="1:9" s="30" customFormat="1" x14ac:dyDescent="0.3">
      <c r="A562" s="30" t="s">
        <v>5</v>
      </c>
      <c r="B562" s="65" t="str">
        <f>Gesamtüberblick!$R$4</f>
        <v>Recycling (97%)/ Deponierung (3%)</v>
      </c>
      <c r="C562" s="30" t="s">
        <v>90</v>
      </c>
      <c r="D562" s="64">
        <f>IF(Gesamtüberblick!R31="","ND",Gesamtüberblick!R31)</f>
        <v>8.0400000000000003E-5</v>
      </c>
      <c r="E562" t="s">
        <v>8</v>
      </c>
    </row>
    <row r="563" spans="1:9" s="30" customFormat="1" x14ac:dyDescent="0.3">
      <c r="A563" s="30" t="s">
        <v>5</v>
      </c>
      <c r="B563" s="65" t="str">
        <f>Gesamtüberblick!$R$4</f>
        <v>Recycling (97%)/ Deponierung (3%)</v>
      </c>
      <c r="C563" s="30" t="s">
        <v>78</v>
      </c>
      <c r="D563" s="64">
        <f>IF(Gesamtüberblick!R19="","ND",Gesamtüberblick!R19)</f>
        <v>1.0900000000000001</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1.54E-2</v>
      </c>
      <c r="E566" t="s">
        <v>233</v>
      </c>
    </row>
    <row r="567" spans="1:9" s="30" customFormat="1" x14ac:dyDescent="0.3">
      <c r="A567" s="30" t="s">
        <v>5</v>
      </c>
      <c r="B567" s="65" t="str">
        <f>Gesamtüberblick!$R$4</f>
        <v>Recycling (97%)/ Deponierung (3%)</v>
      </c>
      <c r="C567" s="30" t="s">
        <v>169</v>
      </c>
      <c r="D567" s="64">
        <f>IF(Gesamtüberblick!R13="","ND",Gesamtüberblick!R13)</f>
        <v>1.3699999999999999E-3</v>
      </c>
      <c r="E567" t="s">
        <v>234</v>
      </c>
    </row>
    <row r="568" spans="1:9" s="30" customFormat="1" x14ac:dyDescent="0.3">
      <c r="A568" s="30" t="s">
        <v>5</v>
      </c>
      <c r="B568" s="65" t="str">
        <f>Gesamtüberblick!$R$4</f>
        <v>Recycling (97%)/ Deponierung (3%)</v>
      </c>
      <c r="C568" s="30" t="s">
        <v>167</v>
      </c>
      <c r="D568" s="64">
        <f>IF(Gesamtüberblick!R12="","ND",Gesamtüberblick!R12)</f>
        <v>3.2299999999999999E-4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2.02E-5</v>
      </c>
      <c r="E571" t="s">
        <v>8</v>
      </c>
      <c r="H571" s="29"/>
      <c r="I571" s="29"/>
    </row>
    <row r="572" spans="1:9" s="30" customFormat="1" x14ac:dyDescent="0.3">
      <c r="A572" s="63" t="s">
        <v>5</v>
      </c>
      <c r="B572" s="65" t="str">
        <f>Gesamtüberblick!$R$4</f>
        <v>Recycling (97%)/ Deponierung (3%)</v>
      </c>
      <c r="C572" s="63" t="s">
        <v>100</v>
      </c>
      <c r="D572" s="64">
        <f>IF(Gesamtüberblick!R8="","ND",Gesamtüberblick!R8)</f>
        <v>-8.9499999999999996E-3</v>
      </c>
      <c r="E572" t="s">
        <v>236</v>
      </c>
    </row>
    <row r="573" spans="1:9" s="30" customFormat="1" x14ac:dyDescent="0.3">
      <c r="A573" s="63" t="s">
        <v>5</v>
      </c>
      <c r="B573" s="65" t="str">
        <f>Gesamtüberblick!$R$4</f>
        <v>Recycling (97%)/ Deponierung (3%)</v>
      </c>
      <c r="C573" s="63" t="s">
        <v>101</v>
      </c>
      <c r="D573" s="64">
        <f>IF(Gesamtüberblick!R7="","ND",Gesamtüberblick!R7)</f>
        <v>0.51</v>
      </c>
      <c r="E573" t="s">
        <v>236</v>
      </c>
    </row>
    <row r="574" spans="1:9" s="30" customFormat="1" x14ac:dyDescent="0.3">
      <c r="A574" s="63" t="s">
        <v>5</v>
      </c>
      <c r="B574" s="65" t="str">
        <f>Gesamtüberblick!$R$4</f>
        <v>Recycling (97%)/ Deponierung (3%)</v>
      </c>
      <c r="C574" s="63" t="s">
        <v>163</v>
      </c>
      <c r="D574" s="64">
        <f>IF(Gesamtüberblick!R9="","ND",Gesamtüberblick!R9)</f>
        <v>9.7000000000000005E-4</v>
      </c>
      <c r="E574" t="s">
        <v>236</v>
      </c>
    </row>
    <row r="575" spans="1:9" s="30" customFormat="1" x14ac:dyDescent="0.3">
      <c r="A575" s="63" t="s">
        <v>5</v>
      </c>
      <c r="B575" s="65" t="str">
        <f>Gesamtüberblick!$R$4</f>
        <v>Recycling (97%)/ Deponierung (3%)</v>
      </c>
      <c r="C575" s="63" t="s">
        <v>162</v>
      </c>
      <c r="D575" s="64">
        <f>IF(Gesamtüberblick!R6="","ND",Gesamtüberblick!R6)</f>
        <v>0.5</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7.03</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7.03</v>
      </c>
      <c r="E580" t="s">
        <v>9</v>
      </c>
    </row>
    <row r="581" spans="1:8" s="30" customFormat="1" x14ac:dyDescent="0.3">
      <c r="A581" s="30" t="s">
        <v>5</v>
      </c>
      <c r="B581" s="65" t="str">
        <f>Gesamtüberblick!$R$4</f>
        <v>Recycling (97%)/ Deponierung (3%)</v>
      </c>
      <c r="C581" s="30" t="s">
        <v>174</v>
      </c>
      <c r="D581" s="64">
        <f>IF(Gesamtüberblick!R16="","ND",Gesamtüberblick!R16)</f>
        <v>6.0300000000000002E-5</v>
      </c>
      <c r="E581" t="s">
        <v>237</v>
      </c>
    </row>
    <row r="582" spans="1:8" s="30" customFormat="1" x14ac:dyDescent="0.3">
      <c r="A582" s="30" t="s">
        <v>5</v>
      </c>
      <c r="B582" s="65" t="str">
        <f>Gesamtüberblick!$R$4</f>
        <v>Recycling (97%)/ Deponierung (3%)</v>
      </c>
      <c r="C582" s="30" t="s">
        <v>183</v>
      </c>
      <c r="D582" s="64">
        <f>IF(Gesamtüberblick!R40="","ND",Gesamtüberblick!R40)</f>
        <v>8.69E-10</v>
      </c>
      <c r="E582" t="s">
        <v>184</v>
      </c>
    </row>
    <row r="583" spans="1:8" s="30" customFormat="1" x14ac:dyDescent="0.3">
      <c r="A583" s="30" t="s">
        <v>5</v>
      </c>
      <c r="B583" s="65" t="str">
        <f>Gesamtüberblick!$R$4</f>
        <v>Recycling (97%)/ Deponierung (3%)</v>
      </c>
      <c r="C583" s="30" t="s">
        <v>185</v>
      </c>
      <c r="D583" s="64">
        <f>IF(Gesamtüberblick!R41="","ND",Gesamtüberblick!R41)</f>
        <v>3.8099999999999997E-8</v>
      </c>
      <c r="E583" t="s">
        <v>184</v>
      </c>
    </row>
    <row r="584" spans="1:8" s="30" customFormat="1" x14ac:dyDescent="0.3">
      <c r="A584" s="30" t="s">
        <v>5</v>
      </c>
      <c r="B584" s="65" t="str">
        <f>Gesamtüberblick!$R$4</f>
        <v>Recycling (97%)/ Deponierung (3%)</v>
      </c>
      <c r="C584" s="30" t="s">
        <v>181</v>
      </c>
      <c r="D584" s="64">
        <f>IF(Gesamtüberblick!R39="","ND",Gesamtüberblick!R39)</f>
        <v>25.78</v>
      </c>
      <c r="E584" t="s">
        <v>182</v>
      </c>
    </row>
    <row r="585" spans="1:8" s="30" customFormat="1" x14ac:dyDescent="0.3">
      <c r="A585" s="30" t="s">
        <v>5</v>
      </c>
      <c r="B585" s="65" t="str">
        <f>Gesamtüberblick!$R$4</f>
        <v>Recycling (97%)/ Deponierung (3%)</v>
      </c>
      <c r="C585" s="30" t="s">
        <v>180</v>
      </c>
      <c r="D585" s="64">
        <f>IF(Gesamtüberblick!R38="","ND",Gesamtüberblick!R38)</f>
        <v>7.1999999999999995E-2</v>
      </c>
      <c r="E585" t="s">
        <v>238</v>
      </c>
    </row>
    <row r="586" spans="1:8" s="30" customFormat="1" x14ac:dyDescent="0.3">
      <c r="A586" s="30" t="s">
        <v>5</v>
      </c>
      <c r="B586" s="65" t="str">
        <f>Gesamtüberblick!$R$4</f>
        <v>Recycling (97%)/ Deponierung (3%)</v>
      </c>
      <c r="C586" s="30" t="s">
        <v>186</v>
      </c>
      <c r="D586" s="64">
        <f>IF(Gesamtüberblick!R42="","ND",Gesamtüberblick!R42)</f>
        <v>12.97</v>
      </c>
      <c r="E586" t="s">
        <v>239</v>
      </c>
    </row>
    <row r="587" spans="1:8" s="30" customFormat="1" x14ac:dyDescent="0.3">
      <c r="A587" s="30" t="s">
        <v>5</v>
      </c>
      <c r="B587" s="65" t="str">
        <f>Gesamtüberblick!$R$4</f>
        <v>Recycling (97%)/ Deponierung (3%)</v>
      </c>
      <c r="C587" s="30" t="s">
        <v>178</v>
      </c>
      <c r="D587" s="64">
        <f>IF(Gesamtüberblick!R37="","ND",Gesamtüberblick!R37)</f>
        <v>8.1299999999999993E-8</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20.37</v>
      </c>
      <c r="E589" t="s">
        <v>8</v>
      </c>
    </row>
    <row r="590" spans="1:8" s="30" customFormat="1" x14ac:dyDescent="0.3">
      <c r="A590" s="30" t="s">
        <v>5</v>
      </c>
      <c r="B590" s="65" t="str">
        <f>Gesamtüberblick!$R$4</f>
        <v>Recycling (97%)/ Deponierung (3%)</v>
      </c>
      <c r="C590" s="30" t="s">
        <v>80</v>
      </c>
      <c r="D590" s="64">
        <f>IF(Gesamtüberblick!R21="","ND",Gesamtüberblick!R21)</f>
        <v>1.0900000000000001</v>
      </c>
      <c r="E590" t="s">
        <v>9</v>
      </c>
      <c r="G590" s="29"/>
      <c r="H590" s="29"/>
    </row>
    <row r="591" spans="1:8" s="30" customFormat="1" x14ac:dyDescent="0.3">
      <c r="A591" s="30" t="s">
        <v>5</v>
      </c>
      <c r="B591" s="65" t="str">
        <f>Gesamtüberblick!$R$4</f>
        <v>Recycling (97%)/ Deponierung (3%)</v>
      </c>
      <c r="C591" s="30" t="s">
        <v>83</v>
      </c>
      <c r="D591" s="64">
        <f>IF(Gesamtüberblick!R24="","ND",Gesamtüberblick!R24)</f>
        <v>7.03</v>
      </c>
      <c r="E591" t="s">
        <v>9</v>
      </c>
    </row>
    <row r="592" spans="1:8" s="30" customFormat="1" x14ac:dyDescent="0.3">
      <c r="A592" s="30" t="s">
        <v>5</v>
      </c>
      <c r="B592" s="65" t="str">
        <f>Gesamtüberblick!$R$4</f>
        <v>Recycling (97%)/ Deponierung (3%)</v>
      </c>
      <c r="C592" s="63" t="s">
        <v>165</v>
      </c>
      <c r="D592" s="64">
        <f>IF(Gesamtüberblick!R11="","ND",Gesamtüberblick!R11)</f>
        <v>6.0600000000000003E-3</v>
      </c>
      <c r="E592" t="s">
        <v>241</v>
      </c>
    </row>
    <row r="593" spans="1:5" s="30" customFormat="1" x14ac:dyDescent="0.3">
      <c r="A593" s="30" t="s">
        <v>5</v>
      </c>
      <c r="B593" s="65" t="str">
        <f>Gesamtüberblick!$R$4</f>
        <v>Recycling (97%)/ Deponierung (3%)</v>
      </c>
      <c r="C593" s="30" t="s">
        <v>176</v>
      </c>
      <c r="D593" s="64">
        <f>IF(Gesamtüberblick!R18="","ND",Gesamtüberblick!R18)</f>
        <v>0.09</v>
      </c>
      <c r="E593" t="s">
        <v>242</v>
      </c>
    </row>
    <row r="594" spans="1:5" s="30" customFormat="1" x14ac:dyDescent="0.3">
      <c r="A594" s="63" t="s">
        <v>6</v>
      </c>
      <c r="B594" s="65" t="str">
        <f>Gesamtüberblick!$S$4</f>
        <v>Recycling (97%)/ Deponierung (3%)</v>
      </c>
      <c r="C594" s="63" t="s">
        <v>164</v>
      </c>
      <c r="D594" s="64">
        <f>IF(Gesamtüberblick!S10="","ND",Gesamtüberblick!S10)</f>
        <v>1.3399999999999999E-9</v>
      </c>
      <c r="E594" t="s">
        <v>231</v>
      </c>
    </row>
    <row r="595" spans="1:5" x14ac:dyDescent="0.3">
      <c r="A595" s="30" t="s">
        <v>6</v>
      </c>
      <c r="B595" s="65" t="str">
        <f>Gesamtüberblick!$S$4</f>
        <v>Recycling (97%)/ Deponierung (3%)</v>
      </c>
      <c r="C595" s="30" t="s">
        <v>230</v>
      </c>
      <c r="D595" s="64">
        <f>IF(Gesamtüberblick!S15="","ND",Gesamtüberblick!S15)</f>
        <v>3.4499999999999998E-5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9.8400000000000007E-5</v>
      </c>
      <c r="E597" t="s">
        <v>37</v>
      </c>
    </row>
    <row r="598" spans="1:5" x14ac:dyDescent="0.3">
      <c r="A598" s="30" t="s">
        <v>6</v>
      </c>
      <c r="B598" s="65" t="str">
        <f>Gesamtüberblick!$S$4</f>
        <v>Recycling (97%)/ Deponierung (3%)</v>
      </c>
      <c r="C598" s="30" t="s">
        <v>89</v>
      </c>
      <c r="D598" s="64">
        <f>IF(Gesamtüberblick!S30="","ND",Gesamtüberblick!S30)</f>
        <v>0.63</v>
      </c>
      <c r="E598" t="s">
        <v>8</v>
      </c>
    </row>
    <row r="599" spans="1:5" x14ac:dyDescent="0.3">
      <c r="A599" s="30" t="s">
        <v>6</v>
      </c>
      <c r="B599" s="65" t="str">
        <f>Gesamtüberblick!$S$4</f>
        <v>Recycling (97%)/ Deponierung (3%)</v>
      </c>
      <c r="C599" s="30" t="s">
        <v>90</v>
      </c>
      <c r="D599" s="64">
        <f>IF(Gesamtüberblick!S31="","ND",Gesamtüberblick!S31)</f>
        <v>1.2100000000000001E-6</v>
      </c>
      <c r="E599" t="s">
        <v>8</v>
      </c>
    </row>
    <row r="600" spans="1:5" x14ac:dyDescent="0.3">
      <c r="A600" s="30" t="s">
        <v>6</v>
      </c>
      <c r="B600" s="65" t="str">
        <f>Gesamtüberblick!$S$4</f>
        <v>Recycling (97%)/ Deponierung (3%)</v>
      </c>
      <c r="C600" s="30" t="s">
        <v>78</v>
      </c>
      <c r="D600" s="64">
        <f>IF(Gesamtüberblick!S19="","ND",Gesamtüberblick!S19)</f>
        <v>7.9100000000000004E-4</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1.1900000000000001E-4</v>
      </c>
      <c r="E603" t="s">
        <v>233</v>
      </c>
    </row>
    <row r="604" spans="1:5" x14ac:dyDescent="0.3">
      <c r="A604" s="30" t="s">
        <v>6</v>
      </c>
      <c r="B604" s="65" t="str">
        <f>Gesamtüberblick!$S$4</f>
        <v>Recycling (97%)/ Deponierung (3%)</v>
      </c>
      <c r="C604" s="30" t="s">
        <v>169</v>
      </c>
      <c r="D604" s="64">
        <f>IF(Gesamtüberblick!S13="","ND",Gesamtüberblick!S13)</f>
        <v>1.08E-5</v>
      </c>
      <c r="E604" t="s">
        <v>234</v>
      </c>
    </row>
    <row r="605" spans="1:5" x14ac:dyDescent="0.3">
      <c r="A605" s="30" t="s">
        <v>6</v>
      </c>
      <c r="B605" s="65" t="str">
        <f>Gesamtüberblick!$S$4</f>
        <v>Recycling (97%)/ Deponierung (3%)</v>
      </c>
      <c r="C605" s="30" t="s">
        <v>167</v>
      </c>
      <c r="D605" s="64">
        <f>IF(Gesamtüberblick!S12="","ND",Gesamtüberblick!S12)</f>
        <v>3.0400000000000002E-7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1.4000000000000001E-7</v>
      </c>
      <c r="E608" t="s">
        <v>8</v>
      </c>
    </row>
    <row r="609" spans="1:5" x14ac:dyDescent="0.3">
      <c r="A609" s="63" t="s">
        <v>6</v>
      </c>
      <c r="B609" s="65" t="str">
        <f>Gesamtüberblick!$S$4</f>
        <v>Recycling (97%)/ Deponierung (3%)</v>
      </c>
      <c r="C609" s="63" t="s">
        <v>100</v>
      </c>
      <c r="D609" s="64">
        <f>IF(Gesamtüberblick!S8="","ND",Gesamtüberblick!S8)</f>
        <v>3.2899999999999998E-6</v>
      </c>
      <c r="E609" t="s">
        <v>236</v>
      </c>
    </row>
    <row r="610" spans="1:5" x14ac:dyDescent="0.3">
      <c r="A610" s="63" t="s">
        <v>6</v>
      </c>
      <c r="B610" s="65" t="str">
        <f>Gesamtüberblick!$S$4</f>
        <v>Recycling (97%)/ Deponierung (3%)</v>
      </c>
      <c r="C610" s="63" t="s">
        <v>101</v>
      </c>
      <c r="D610" s="64">
        <f>IF(Gesamtüberblick!S7="","ND",Gesamtüberblick!S7)</f>
        <v>3.32E-3</v>
      </c>
      <c r="E610" t="s">
        <v>236</v>
      </c>
    </row>
    <row r="611" spans="1:5" x14ac:dyDescent="0.3">
      <c r="A611" s="63" t="s">
        <v>6</v>
      </c>
      <c r="B611" s="65" t="str">
        <f>Gesamtüberblick!$S$4</f>
        <v>Recycling (97%)/ Deponierung (3%)</v>
      </c>
      <c r="C611" s="63" t="s">
        <v>163</v>
      </c>
      <c r="D611" s="64">
        <f>IF(Gesamtüberblick!S9="","ND",Gesamtüberblick!S9)</f>
        <v>3.1300000000000001E-6</v>
      </c>
      <c r="E611" t="s">
        <v>236</v>
      </c>
    </row>
    <row r="612" spans="1:5" x14ac:dyDescent="0.3">
      <c r="A612" s="63" t="s">
        <v>6</v>
      </c>
      <c r="B612" s="65" t="str">
        <f>Gesamtüberblick!$S$4</f>
        <v>Recycling (97%)/ Deponierung (3%)</v>
      </c>
      <c r="C612" s="63" t="s">
        <v>162</v>
      </c>
      <c r="D612" s="64">
        <f>IF(Gesamtüberblick!S6="","ND",Gesamtüberblick!S6)</f>
        <v>3.32E-3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9.2700000000000005E-2</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0.09</v>
      </c>
      <c r="E617" t="s">
        <v>9</v>
      </c>
    </row>
    <row r="618" spans="1:5" x14ac:dyDescent="0.3">
      <c r="A618" s="30" t="s">
        <v>6</v>
      </c>
      <c r="B618" s="65" t="str">
        <f>Gesamtüberblick!$S$4</f>
        <v>Recycling (97%)/ Deponierung (3%)</v>
      </c>
      <c r="C618" s="30" t="s">
        <v>174</v>
      </c>
      <c r="D618" s="64">
        <f>IF(Gesamtüberblick!S16="","ND",Gesamtüberblick!S16)</f>
        <v>7.5699999999999993E-9</v>
      </c>
      <c r="E618" t="s">
        <v>237</v>
      </c>
    </row>
    <row r="619" spans="1:5" x14ac:dyDescent="0.3">
      <c r="A619" s="30" t="s">
        <v>6</v>
      </c>
      <c r="B619" s="65" t="str">
        <f>Gesamtüberblick!$S$4</f>
        <v>Recycling (97%)/ Deponierung (3%)</v>
      </c>
      <c r="C619" s="30" t="s">
        <v>183</v>
      </c>
      <c r="D619" s="64">
        <f>IF(Gesamtüberblick!S40="","ND",Gesamtüberblick!S40)</f>
        <v>1.48E-12</v>
      </c>
      <c r="E619" t="s">
        <v>184</v>
      </c>
    </row>
    <row r="620" spans="1:5" x14ac:dyDescent="0.3">
      <c r="A620" s="30" t="s">
        <v>6</v>
      </c>
      <c r="B620" s="65" t="str">
        <f>Gesamtüberblick!$S$4</f>
        <v>Recycling (97%)/ Deponierung (3%)</v>
      </c>
      <c r="C620" s="30" t="s">
        <v>185</v>
      </c>
      <c r="D620" s="64">
        <f>IF(Gesamtüberblick!S41="","ND",Gesamtüberblick!S41)</f>
        <v>3.8500000000000003E-11</v>
      </c>
      <c r="E620" t="s">
        <v>184</v>
      </c>
    </row>
    <row r="621" spans="1:5" x14ac:dyDescent="0.3">
      <c r="A621" s="30" t="s">
        <v>6</v>
      </c>
      <c r="B621" s="65" t="str">
        <f>Gesamtüberblick!$S$4</f>
        <v>Recycling (97%)/ Deponierung (3%)</v>
      </c>
      <c r="C621" s="30" t="s">
        <v>181</v>
      </c>
      <c r="D621" s="64">
        <f>IF(Gesamtüberblick!S39="","ND",Gesamtüberblick!S39)</f>
        <v>0.06</v>
      </c>
      <c r="E621" t="s">
        <v>182</v>
      </c>
    </row>
    <row r="622" spans="1:5" x14ac:dyDescent="0.3">
      <c r="A622" s="30" t="s">
        <v>6</v>
      </c>
      <c r="B622" s="65" t="str">
        <f>Gesamtüberblick!$S$4</f>
        <v>Recycling (97%)/ Deponierung (3%)</v>
      </c>
      <c r="C622" s="30" t="s">
        <v>180</v>
      </c>
      <c r="D622" s="64">
        <f>IF(Gesamtüberblick!S38="","ND",Gesamtüberblick!S38)</f>
        <v>4.1199999999999999E-4</v>
      </c>
      <c r="E622" t="s">
        <v>238</v>
      </c>
    </row>
    <row r="623" spans="1:5" x14ac:dyDescent="0.3">
      <c r="A623" s="30" t="s">
        <v>6</v>
      </c>
      <c r="B623" s="65" t="str">
        <f>Gesamtüberblick!$S$4</f>
        <v>Recycling (97%)/ Deponierung (3%)</v>
      </c>
      <c r="C623" s="30" t="s">
        <v>186</v>
      </c>
      <c r="D623" s="64">
        <f>IF(Gesamtüberblick!S42="","ND",Gesamtüberblick!S42)</f>
        <v>0.19</v>
      </c>
      <c r="E623" t="s">
        <v>239</v>
      </c>
    </row>
    <row r="624" spans="1:5" x14ac:dyDescent="0.3">
      <c r="A624" s="30" t="s">
        <v>6</v>
      </c>
      <c r="B624" s="65" t="str">
        <f>Gesamtüberblick!$S$4</f>
        <v>Recycling (97%)/ Deponierung (3%)</v>
      </c>
      <c r="C624" s="30" t="s">
        <v>178</v>
      </c>
      <c r="D624" s="64">
        <f>IF(Gesamtüberblick!S37="","ND",Gesamtüberblick!S37)</f>
        <v>6.28E-10</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7.9100000000000004E-4</v>
      </c>
      <c r="E627" t="s">
        <v>9</v>
      </c>
    </row>
    <row r="628" spans="1:5" x14ac:dyDescent="0.3">
      <c r="A628" s="30" t="s">
        <v>6</v>
      </c>
      <c r="B628" s="65" t="str">
        <f>Gesamtüberblick!$S$4</f>
        <v>Recycling (97%)/ Deponierung (3%)</v>
      </c>
      <c r="C628" s="30" t="s">
        <v>83</v>
      </c>
      <c r="D628" s="64">
        <f>IF(Gesamtüberblick!S24="","ND",Gesamtüberblick!S24)</f>
        <v>9.2700000000000005E-2</v>
      </c>
      <c r="E628" t="s">
        <v>9</v>
      </c>
    </row>
    <row r="629" spans="1:5" x14ac:dyDescent="0.3">
      <c r="A629" s="30" t="s">
        <v>6</v>
      </c>
      <c r="B629" s="65" t="str">
        <f>Gesamtüberblick!$S$4</f>
        <v>Recycling (97%)/ Deponierung (3%)</v>
      </c>
      <c r="C629" s="63" t="s">
        <v>165</v>
      </c>
      <c r="D629" s="64">
        <f>IF(Gesamtüberblick!S11="","ND",Gesamtüberblick!S11)</f>
        <v>3.1199999999999999E-5</v>
      </c>
      <c r="E629" t="s">
        <v>241</v>
      </c>
    </row>
    <row r="630" spans="1:5" x14ac:dyDescent="0.3">
      <c r="A630" s="30" t="s">
        <v>6</v>
      </c>
      <c r="B630" s="65" t="str">
        <f>Gesamtüberblick!$S$4</f>
        <v>Recycling (97%)/ Deponierung (3%)</v>
      </c>
      <c r="C630" s="30" t="s">
        <v>176</v>
      </c>
      <c r="D630" s="64">
        <f>IF(Gesamtüberblick!S18="","ND",Gesamtüberblick!S18)</f>
        <v>0</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-2.1299999999999999E-10</v>
      </c>
      <c r="E668" s="33" t="s">
        <v>231</v>
      </c>
    </row>
    <row r="669" spans="1:5" s="34" customFormat="1" x14ac:dyDescent="0.3">
      <c r="A669" s="33" t="s">
        <v>25</v>
      </c>
      <c r="B669" s="33"/>
      <c r="C669" s="33" t="s">
        <v>230</v>
      </c>
      <c r="D669" s="67">
        <f>IF(Gesamtüberblick!T15="","ND",Gesamtüberblick!T15)</f>
        <v>-5.8499999999999999E-6</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-1.3200000000000001E-5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-1.08E-7</v>
      </c>
      <c r="E673" s="33" t="s">
        <v>8</v>
      </c>
    </row>
    <row r="674" spans="1:5" s="34" customFormat="1" x14ac:dyDescent="0.3">
      <c r="A674" s="33" t="s">
        <v>25</v>
      </c>
      <c r="B674" s="33"/>
      <c r="C674" s="33" t="s">
        <v>78</v>
      </c>
      <c r="D674" s="67">
        <f>IF(Gesamtüberblick!T19="","ND",Gesamtüberblick!T19)</f>
        <v>-2.0799999999999998E-3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-1.9700000000000001E-5</v>
      </c>
      <c r="E677" s="33" t="s">
        <v>233</v>
      </c>
    </row>
    <row r="678" spans="1:5" s="34" customFormat="1" x14ac:dyDescent="0.3">
      <c r="A678" s="33" t="s">
        <v>25</v>
      </c>
      <c r="B678" s="33"/>
      <c r="C678" s="33" t="s">
        <v>169</v>
      </c>
      <c r="D678" s="67">
        <f>IF(Gesamtüberblick!T13="","ND",Gesamtüberblick!T13)</f>
        <v>-1.9199999999999998E-6</v>
      </c>
      <c r="E678" s="33" t="s">
        <v>234</v>
      </c>
    </row>
    <row r="679" spans="1:5" s="34" customFormat="1" x14ac:dyDescent="0.3">
      <c r="A679" s="33" t="s">
        <v>25</v>
      </c>
      <c r="B679" s="33"/>
      <c r="C679" s="33" t="s">
        <v>167</v>
      </c>
      <c r="D679" s="67">
        <f>IF(Gesamtüberblick!T12="","ND",Gesamtüberblick!T12)</f>
        <v>-6.6400000000000002E-7</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-3.4499999999999998E-8</v>
      </c>
      <c r="E682" s="33" t="s">
        <v>8</v>
      </c>
    </row>
    <row r="683" spans="1:5" s="34" customFormat="1" x14ac:dyDescent="0.3">
      <c r="A683" s="33" t="s">
        <v>25</v>
      </c>
      <c r="B683" s="33"/>
      <c r="C683" s="34" t="s">
        <v>100</v>
      </c>
      <c r="D683" s="67">
        <f>IF(Gesamtüberblick!T8="","ND",Gesamtüberblick!T8)</f>
        <v>-7.6699999999999994E-6</v>
      </c>
      <c r="E683" s="33" t="s">
        <v>236</v>
      </c>
    </row>
    <row r="684" spans="1:5" s="34" customFormat="1" x14ac:dyDescent="0.3">
      <c r="A684" s="33" t="s">
        <v>25</v>
      </c>
      <c r="B684" s="33"/>
      <c r="C684" s="34" t="s">
        <v>101</v>
      </c>
      <c r="D684" s="67">
        <f>IF(Gesamtüberblick!T7="","ND",Gesamtüberblick!T7)</f>
        <v>-3.0999999999999999E-3</v>
      </c>
      <c r="E684" s="33" t="s">
        <v>236</v>
      </c>
    </row>
    <row r="685" spans="1:5" s="34" customFormat="1" x14ac:dyDescent="0.3">
      <c r="A685" s="33" t="s">
        <v>25</v>
      </c>
      <c r="B685" s="33"/>
      <c r="C685" s="34" t="s">
        <v>163</v>
      </c>
      <c r="D685" s="67">
        <f>IF(Gesamtüberblick!T9="","ND",Gesamtüberblick!T9)</f>
        <v>-2.6599999999999999E-6</v>
      </c>
      <c r="E685" s="33" t="s">
        <v>236</v>
      </c>
    </row>
    <row r="686" spans="1:5" s="34" customFormat="1" x14ac:dyDescent="0.3">
      <c r="A686" s="33" t="s">
        <v>25</v>
      </c>
      <c r="B686" s="33"/>
      <c r="C686" s="34" t="s">
        <v>162</v>
      </c>
      <c r="D686" s="67">
        <f>IF(Gesamtüberblick!T6="","ND",Gesamtüberblick!T6)</f>
        <v>-3.1099999999999999E-3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-4.5600000000000002E-2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-0.05</v>
      </c>
      <c r="E691" s="33" t="s">
        <v>9</v>
      </c>
    </row>
    <row r="692" spans="1:5" s="34" customFormat="1" x14ac:dyDescent="0.3">
      <c r="A692" s="33" t="s">
        <v>25</v>
      </c>
      <c r="B692" s="33"/>
      <c r="C692" s="33" t="s">
        <v>174</v>
      </c>
      <c r="D692" s="67">
        <f>IF(Gesamtüberblick!T16="","ND",Gesamtüberblick!T16)</f>
        <v>-2.5899999999999999E-9</v>
      </c>
      <c r="E692" s="33" t="s">
        <v>237</v>
      </c>
    </row>
    <row r="693" spans="1:5" s="34" customFormat="1" x14ac:dyDescent="0.3">
      <c r="A693" s="33" t="s">
        <v>25</v>
      </c>
      <c r="B693" s="33"/>
      <c r="C693" s="33" t="s">
        <v>183</v>
      </c>
      <c r="D693" s="67">
        <f>IF(Gesamtüberblick!T40="","ND",Gesamtüberblick!T40)</f>
        <v>-5.4899999999999998E-13</v>
      </c>
      <c r="E693" s="33" t="s">
        <v>184</v>
      </c>
    </row>
    <row r="694" spans="1:5" s="34" customFormat="1" x14ac:dyDescent="0.3">
      <c r="A694" s="33" t="s">
        <v>25</v>
      </c>
      <c r="B694" s="33"/>
      <c r="C694" s="33" t="s">
        <v>185</v>
      </c>
      <c r="D694" s="67">
        <f>IF(Gesamtüberblick!T41="","ND",Gesamtüberblick!T41)</f>
        <v>-1.54E-11</v>
      </c>
      <c r="E694" s="33" t="s">
        <v>184</v>
      </c>
    </row>
    <row r="695" spans="1:5" s="34" customFormat="1" x14ac:dyDescent="0.3">
      <c r="A695" s="33" t="s">
        <v>25</v>
      </c>
      <c r="B695" s="33"/>
      <c r="C695" s="33" t="s">
        <v>181</v>
      </c>
      <c r="D695" s="67">
        <f>IF(Gesamtüberblick!T39="","ND",Gesamtüberblick!T39)</f>
        <v>-0.03</v>
      </c>
      <c r="E695" s="33" t="s">
        <v>182</v>
      </c>
    </row>
    <row r="696" spans="1:5" s="34" customFormat="1" x14ac:dyDescent="0.3">
      <c r="A696" s="33" t="s">
        <v>25</v>
      </c>
      <c r="B696" s="33"/>
      <c r="C696" s="33" t="s">
        <v>180</v>
      </c>
      <c r="D696" s="67">
        <f>IF(Gesamtüberblick!T38="","ND",Gesamtüberblick!T38)</f>
        <v>-2.0599999999999999E-4</v>
      </c>
      <c r="E696" s="30" t="s">
        <v>238</v>
      </c>
    </row>
    <row r="697" spans="1:5" s="34" customFormat="1" x14ac:dyDescent="0.3">
      <c r="A697" s="33" t="s">
        <v>25</v>
      </c>
      <c r="B697" s="33"/>
      <c r="C697" s="33" t="s">
        <v>186</v>
      </c>
      <c r="D697" s="67">
        <f>IF(Gesamtüberblick!T42="","ND",Gesamtüberblick!T42)</f>
        <v>-4.0099999999999997E-3</v>
      </c>
      <c r="E697" s="33" t="s">
        <v>239</v>
      </c>
    </row>
    <row r="698" spans="1:5" s="34" customFormat="1" x14ac:dyDescent="0.3">
      <c r="A698" s="33" t="s">
        <v>25</v>
      </c>
      <c r="B698" s="33"/>
      <c r="C698" s="33" t="s">
        <v>178</v>
      </c>
      <c r="D698" s="67">
        <f>IF(Gesamtüberblick!T37="","ND",Gesamtüberblick!T37)</f>
        <v>-6.3099999999999994E-11</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-2.0799999999999998E-3</v>
      </c>
      <c r="E701" s="33" t="s">
        <v>9</v>
      </c>
    </row>
    <row r="702" spans="1:5" s="34" customFormat="1" x14ac:dyDescent="0.3">
      <c r="A702" s="33" t="s">
        <v>25</v>
      </c>
      <c r="B702" s="33"/>
      <c r="C702" s="33" t="s">
        <v>83</v>
      </c>
      <c r="D702" s="67">
        <f>IF(Gesamtüberblick!T24="","ND",Gesamtüberblick!T24)</f>
        <v>-4.5600000000000002E-2</v>
      </c>
      <c r="E702" s="33" t="s">
        <v>9</v>
      </c>
    </row>
    <row r="703" spans="1:5" s="34" customFormat="1" x14ac:dyDescent="0.3">
      <c r="A703" s="33" t="s">
        <v>25</v>
      </c>
      <c r="B703" s="33"/>
      <c r="C703" s="34" t="s">
        <v>165</v>
      </c>
      <c r="D703" s="67">
        <f>IF(Gesamtüberblick!T11="","ND",Gesamtüberblick!T11)</f>
        <v>-9.6099999999999995E-6</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2.55E-8</v>
      </c>
      <c r="E705" s="33" t="s">
        <v>231</v>
      </c>
    </row>
    <row r="706" spans="1:5" s="34" customFormat="1" x14ac:dyDescent="0.3">
      <c r="A706" s="33" t="s">
        <v>105</v>
      </c>
      <c r="B706" s="66" t="str">
        <f>Gesamtüberblick!$U$4</f>
        <v>Recycling (97%)/ Deponierung (3%)</v>
      </c>
      <c r="C706" s="33" t="s">
        <v>230</v>
      </c>
      <c r="D706" s="67">
        <f>IF(Gesamtüberblick!U15="","ND",Gesamtüberblick!U15)</f>
        <v>3.2100000000000002E-3</v>
      </c>
      <c r="E706" s="33" t="s">
        <v>232</v>
      </c>
    </row>
    <row r="707" spans="1:5" s="34" customFormat="1" x14ac:dyDescent="0.3">
      <c r="A707" s="33" t="s">
        <v>105</v>
      </c>
      <c r="B707" s="66" t="str">
        <f>Gesamtüberblick!$U$4</f>
        <v>Recycling (97%)/ Deponierung (3%)</v>
      </c>
      <c r="C707" s="33" t="s">
        <v>84</v>
      </c>
      <c r="D707" s="67">
        <f>IF(Gesamtüberblick!U25="","ND",Gesamtüberblick!U25)</f>
        <v>-0.38</v>
      </c>
      <c r="E707" s="33" t="s">
        <v>8</v>
      </c>
    </row>
    <row r="708" spans="1:5" s="34" customFormat="1" x14ac:dyDescent="0.3">
      <c r="A708" s="33" t="s">
        <v>105</v>
      </c>
      <c r="B708" s="66" t="str">
        <f>Gesamtüberblick!$U$4</f>
        <v>Recycling (97%)/ Deponierung (3%)</v>
      </c>
      <c r="C708" s="33" t="s">
        <v>87</v>
      </c>
      <c r="D708" s="67">
        <f>IF(Gesamtüberblick!U28="","ND",Gesamtüberblick!U28)</f>
        <v>1.1000000000000001E-3</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1.33E-5</v>
      </c>
      <c r="E710" s="33" t="s">
        <v>8</v>
      </c>
    </row>
    <row r="711" spans="1:5" s="34" customFormat="1" x14ac:dyDescent="0.3">
      <c r="A711" s="33" t="s">
        <v>105</v>
      </c>
      <c r="B711" s="66" t="str">
        <f>Gesamtüberblick!$U$4</f>
        <v>Recycling (97%)/ Deponierung (3%)</v>
      </c>
      <c r="C711" s="33" t="s">
        <v>78</v>
      </c>
      <c r="D711" s="67">
        <f>IF(Gesamtüberblick!U19="","ND",Gesamtüberblick!U19)</f>
        <v>0.13</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5.8300000000000001E-3</v>
      </c>
      <c r="E714" s="33" t="s">
        <v>233</v>
      </c>
    </row>
    <row r="715" spans="1:5" s="34" customFormat="1" x14ac:dyDescent="0.3">
      <c r="A715" s="33" t="s">
        <v>105</v>
      </c>
      <c r="B715" s="66" t="str">
        <f>Gesamtüberblick!$U$4</f>
        <v>Recycling (97%)/ Deponierung (3%)</v>
      </c>
      <c r="C715" s="33" t="s">
        <v>169</v>
      </c>
      <c r="D715" s="67">
        <f>IF(Gesamtüberblick!U13="","ND",Gesamtüberblick!U13)</f>
        <v>5.5000000000000003E-4</v>
      </c>
      <c r="E715" s="33" t="s">
        <v>234</v>
      </c>
    </row>
    <row r="716" spans="1:5" s="34" customFormat="1" x14ac:dyDescent="0.3">
      <c r="A716" s="33" t="s">
        <v>105</v>
      </c>
      <c r="B716" s="66" t="str">
        <f>Gesamtüberblick!$U$4</f>
        <v>Recycling (97%)/ Deponierung (3%)</v>
      </c>
      <c r="C716" s="33" t="s">
        <v>167</v>
      </c>
      <c r="D716" s="67">
        <f>IF(Gesamtüberblick!U12="","ND",Gesamtüberblick!U12)</f>
        <v>2.52E-4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6.8999999999999997E-5</v>
      </c>
      <c r="E719" s="33" t="s">
        <v>8</v>
      </c>
    </row>
    <row r="720" spans="1:5" s="34" customFormat="1" x14ac:dyDescent="0.3">
      <c r="A720" s="33" t="s">
        <v>105</v>
      </c>
      <c r="B720" s="66" t="str">
        <f>Gesamtüberblick!$U$4</f>
        <v>Recycling (97%)/ Deponierung (3%)</v>
      </c>
      <c r="C720" s="34" t="s">
        <v>100</v>
      </c>
      <c r="D720" s="67">
        <f>IF(Gesamtüberblick!U8="","ND",Gesamtüberblick!U8)</f>
        <v>-2E-3</v>
      </c>
      <c r="E720" s="33" t="s">
        <v>236</v>
      </c>
    </row>
    <row r="721" spans="1:5" s="34" customFormat="1" x14ac:dyDescent="0.3">
      <c r="A721" s="33" t="s">
        <v>105</v>
      </c>
      <c r="B721" s="66" t="str">
        <f>Gesamtüberblick!$U$4</f>
        <v>Recycling (97%)/ Deponierung (3%)</v>
      </c>
      <c r="C721" s="34" t="s">
        <v>101</v>
      </c>
      <c r="D721" s="67">
        <f>IF(Gesamtüberblick!U7="","ND",Gesamtüberblick!U7)</f>
        <v>0.64</v>
      </c>
      <c r="E721" s="33" t="s">
        <v>236</v>
      </c>
    </row>
    <row r="722" spans="1:5" s="34" customFormat="1" x14ac:dyDescent="0.3">
      <c r="A722" s="33" t="s">
        <v>105</v>
      </c>
      <c r="B722" s="66" t="str">
        <f>Gesamtüberblick!$U$4</f>
        <v>Recycling (97%)/ Deponierung (3%)</v>
      </c>
      <c r="C722" s="34" t="s">
        <v>163</v>
      </c>
      <c r="D722" s="67">
        <f>IF(Gesamtüberblick!U9="","ND",Gesamtüberblick!U9)</f>
        <v>1.8100000000000001E-4</v>
      </c>
      <c r="E722" s="33" t="s">
        <v>236</v>
      </c>
    </row>
    <row r="723" spans="1:5" s="34" customFormat="1" x14ac:dyDescent="0.3">
      <c r="A723" s="33" t="s">
        <v>105</v>
      </c>
      <c r="B723" s="66" t="str">
        <f>Gesamtüberblick!$U$4</f>
        <v>Recycling (97%)/ Deponierung (3%)</v>
      </c>
      <c r="C723" s="34" t="s">
        <v>162</v>
      </c>
      <c r="D723" s="67">
        <f>IF(Gesamtüberblick!U6="","ND",Gesamtüberblick!U6)</f>
        <v>0.64</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6.46</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6.46</v>
      </c>
      <c r="E728" s="33" t="s">
        <v>9</v>
      </c>
    </row>
    <row r="729" spans="1:5" s="34" customFormat="1" x14ac:dyDescent="0.3">
      <c r="A729" s="33" t="s">
        <v>105</v>
      </c>
      <c r="B729" s="66" t="str">
        <f>Gesamtüberblick!$U$4</f>
        <v>Recycling (97%)/ Deponierung (3%)</v>
      </c>
      <c r="C729" s="33" t="s">
        <v>174</v>
      </c>
      <c r="D729" s="67">
        <f>IF(Gesamtüberblick!U16="","ND",Gesamtüberblick!U16)</f>
        <v>4.8100000000000003E-7</v>
      </c>
      <c r="E729" s="33" t="s">
        <v>237</v>
      </c>
    </row>
    <row r="730" spans="1:5" s="34" customFormat="1" x14ac:dyDescent="0.3">
      <c r="A730" s="33" t="s">
        <v>105</v>
      </c>
      <c r="B730" s="66" t="str">
        <f>Gesamtüberblick!$U$4</f>
        <v>Recycling (97%)/ Deponierung (3%)</v>
      </c>
      <c r="C730" s="33" t="s">
        <v>183</v>
      </c>
      <c r="D730" s="67">
        <f>IF(Gesamtüberblick!U40="","ND",Gesamtüberblick!U40)</f>
        <v>3.41E-9</v>
      </c>
      <c r="E730" s="33" t="s">
        <v>184</v>
      </c>
    </row>
    <row r="731" spans="1:5" s="34" customFormat="1" x14ac:dyDescent="0.3">
      <c r="A731" s="33" t="s">
        <v>105</v>
      </c>
      <c r="B731" s="66" t="str">
        <f>Gesamtüberblick!$U$4</f>
        <v>Recycling (97%)/ Deponierung (3%)</v>
      </c>
      <c r="C731" s="33" t="s">
        <v>185</v>
      </c>
      <c r="D731" s="67">
        <f>IF(Gesamtüberblick!U41="","ND",Gesamtüberblick!U41)</f>
        <v>1.31E-8</v>
      </c>
      <c r="E731" s="33" t="s">
        <v>184</v>
      </c>
    </row>
    <row r="732" spans="1:5" s="34" customFormat="1" x14ac:dyDescent="0.3">
      <c r="A732" s="33" t="s">
        <v>105</v>
      </c>
      <c r="B732" s="66" t="str">
        <f>Gesamtüberblick!$U$4</f>
        <v>Recycling (97%)/ Deponierung (3%)</v>
      </c>
      <c r="C732" s="33" t="s">
        <v>181</v>
      </c>
      <c r="D732" s="67">
        <f>IF(Gesamtüberblick!U39="","ND",Gesamtüberblick!U39)</f>
        <v>19.12</v>
      </c>
      <c r="E732" s="33" t="s">
        <v>182</v>
      </c>
    </row>
    <row r="733" spans="1:5" s="34" customFormat="1" x14ac:dyDescent="0.3">
      <c r="A733" s="33" t="s">
        <v>105</v>
      </c>
      <c r="B733" s="66" t="str">
        <f>Gesamtüberblick!$U$4</f>
        <v>Recycling (97%)/ Deponierung (3%)</v>
      </c>
      <c r="C733" s="33" t="s">
        <v>180</v>
      </c>
      <c r="D733" s="67">
        <f>IF(Gesamtüberblick!U38="","ND",Gesamtüberblick!U38)</f>
        <v>1.14E-2</v>
      </c>
      <c r="E733" s="30" t="s">
        <v>238</v>
      </c>
    </row>
    <row r="734" spans="1:5" s="34" customFormat="1" x14ac:dyDescent="0.3">
      <c r="A734" s="33" t="s">
        <v>105</v>
      </c>
      <c r="B734" s="66" t="str">
        <f>Gesamtüberblick!$U$4</f>
        <v>Recycling (97%)/ Deponierung (3%)</v>
      </c>
      <c r="C734" s="33" t="s">
        <v>186</v>
      </c>
      <c r="D734" s="67">
        <f>IF(Gesamtüberblick!U42="","ND",Gesamtüberblick!U42)</f>
        <v>1.26</v>
      </c>
      <c r="E734" s="33" t="s">
        <v>239</v>
      </c>
    </row>
    <row r="735" spans="1:5" s="34" customFormat="1" x14ac:dyDescent="0.3">
      <c r="A735" s="33" t="s">
        <v>105</v>
      </c>
      <c r="B735" s="66" t="str">
        <f>Gesamtüberblick!$U$4</f>
        <v>Recycling (97%)/ Deponierung (3%)</v>
      </c>
      <c r="C735" s="33" t="s">
        <v>178</v>
      </c>
      <c r="D735" s="67">
        <f>IF(Gesamtüberblick!U37="","ND",Gesamtüberblick!U37)</f>
        <v>4.2699999999999999E-8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0.13</v>
      </c>
      <c r="E738" s="33" t="s">
        <v>9</v>
      </c>
    </row>
    <row r="739" spans="1:5" s="34" customFormat="1" x14ac:dyDescent="0.3">
      <c r="A739" s="33" t="s">
        <v>105</v>
      </c>
      <c r="B739" s="66" t="str">
        <f>Gesamtüberblick!$U$4</f>
        <v>Recycling (97%)/ Deponierung (3%)</v>
      </c>
      <c r="C739" s="33" t="s">
        <v>83</v>
      </c>
      <c r="D739" s="67">
        <f>IF(Gesamtüberblick!U24="","ND",Gesamtüberblick!U24)</f>
        <v>6.46</v>
      </c>
      <c r="E739" s="33" t="s">
        <v>9</v>
      </c>
    </row>
    <row r="740" spans="1:5" s="34" customFormat="1" x14ac:dyDescent="0.3">
      <c r="A740" s="33" t="s">
        <v>105</v>
      </c>
      <c r="B740" s="66" t="str">
        <f>Gesamtüberblick!$U$4</f>
        <v>Recycling (97%)/ Deponierung (3%)</v>
      </c>
      <c r="C740" s="34" t="s">
        <v>165</v>
      </c>
      <c r="D740" s="67">
        <f>IF(Gesamtüberblick!U11="","ND",Gesamtüberblick!U11)</f>
        <v>2.32E-3</v>
      </c>
      <c r="E740" s="34" t="s">
        <v>241</v>
      </c>
    </row>
    <row r="741" spans="1:5" s="34" customFormat="1" x14ac:dyDescent="0.3">
      <c r="A741" s="33" t="s">
        <v>105</v>
      </c>
      <c r="B741" s="66" t="str">
        <f>Gesamtüberblick!$U$4</f>
        <v>Recycling (97%)/ Deponierung (3%)</v>
      </c>
      <c r="C741" s="33" t="s">
        <v>176</v>
      </c>
      <c r="D741" s="67">
        <f>IF(Gesamtüberblick!U18="","ND",Gesamtüberblick!U18)</f>
        <v>0.03</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91">
        <v>44312</v>
      </c>
      <c r="C4" s="92"/>
      <c r="D4" s="56"/>
    </row>
    <row r="5" spans="1:5" ht="15.6" x14ac:dyDescent="0.3">
      <c r="A5" s="31" t="s">
        <v>129</v>
      </c>
      <c r="B5" s="93" t="s">
        <v>128</v>
      </c>
      <c r="C5" s="94"/>
      <c r="D5" s="56"/>
    </row>
    <row r="6" spans="1:5" ht="15.6" x14ac:dyDescent="0.3">
      <c r="A6" s="32"/>
      <c r="B6" s="91"/>
      <c r="C6" s="92"/>
      <c r="D6" s="56"/>
    </row>
    <row r="7" spans="1:5" s="50" customFormat="1" ht="187.05" customHeight="1" x14ac:dyDescent="0.3">
      <c r="A7" s="46" t="s">
        <v>133</v>
      </c>
      <c r="B7" s="95" t="s">
        <v>226</v>
      </c>
      <c r="C7" s="96"/>
      <c r="D7" s="56"/>
    </row>
    <row r="8" spans="1:5" s="50" customFormat="1" ht="30.3" customHeight="1" x14ac:dyDescent="0.3">
      <c r="A8" s="39" t="s">
        <v>114</v>
      </c>
      <c r="B8" s="92" t="s">
        <v>227</v>
      </c>
      <c r="C8" s="92"/>
      <c r="D8" s="56"/>
    </row>
    <row r="9" spans="1:5" s="50" customFormat="1" ht="30.3" customHeight="1" x14ac:dyDescent="0.3">
      <c r="A9" s="49" t="s">
        <v>134</v>
      </c>
      <c r="B9" s="92" t="s">
        <v>228</v>
      </c>
      <c r="C9" s="92"/>
      <c r="D9" s="56"/>
    </row>
    <row r="10" spans="1:5" s="50" customFormat="1" x14ac:dyDescent="0.3">
      <c r="A10" s="49"/>
      <c r="B10" s="92"/>
      <c r="C10" s="92"/>
      <c r="D10" s="56"/>
    </row>
    <row r="11" spans="1:5" s="50" customFormat="1" ht="30.3" customHeight="1" x14ac:dyDescent="0.3">
      <c r="A11" s="31" t="s">
        <v>123</v>
      </c>
      <c r="B11" s="92" t="s">
        <v>124</v>
      </c>
      <c r="C11" s="92"/>
      <c r="D11" s="56"/>
    </row>
    <row r="12" spans="1:5" s="50" customFormat="1" x14ac:dyDescent="0.3">
      <c r="A12" s="49"/>
      <c r="B12" s="92"/>
      <c r="C12" s="92"/>
      <c r="D12" s="56"/>
    </row>
    <row r="13" spans="1:5" ht="45" customHeight="1" x14ac:dyDescent="0.3">
      <c r="A13" s="48" t="s">
        <v>140</v>
      </c>
      <c r="B13" s="97" t="s">
        <v>141</v>
      </c>
      <c r="C13" s="97"/>
      <c r="D13" s="56"/>
    </row>
    <row r="14" spans="1:5" s="50" customFormat="1" ht="45" customHeight="1" x14ac:dyDescent="0.3">
      <c r="A14" s="45" t="s">
        <v>142</v>
      </c>
      <c r="B14" s="98" t="s">
        <v>143</v>
      </c>
      <c r="C14" s="98"/>
      <c r="D14" s="56"/>
    </row>
    <row r="15" spans="1:5" ht="86.55" customHeight="1" x14ac:dyDescent="0.3">
      <c r="A15" s="45" t="s">
        <v>127</v>
      </c>
      <c r="B15" s="90" t="s">
        <v>144</v>
      </c>
      <c r="C15" s="90"/>
      <c r="D15" s="56"/>
      <c r="E15" s="50"/>
    </row>
    <row r="16" spans="1:5" ht="90" customHeight="1" x14ac:dyDescent="0.3">
      <c r="A16" s="45" t="s">
        <v>132</v>
      </c>
      <c r="B16" s="95" t="s">
        <v>145</v>
      </c>
      <c r="C16" s="95"/>
      <c r="D16" s="56"/>
      <c r="E16" s="50"/>
    </row>
    <row r="17" spans="1:5" ht="60" customHeight="1" x14ac:dyDescent="0.3">
      <c r="A17" s="99" t="s">
        <v>125</v>
      </c>
      <c r="B17" s="97" t="s">
        <v>146</v>
      </c>
      <c r="C17" s="97"/>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2"/>
      <c r="C25" s="92"/>
      <c r="D25" s="56"/>
    </row>
    <row r="26" spans="1:5" s="50" customFormat="1" ht="135.75" customHeight="1" x14ac:dyDescent="0.3">
      <c r="A26" s="48" t="s">
        <v>147</v>
      </c>
      <c r="B26" s="102" t="s">
        <v>229</v>
      </c>
      <c r="C26" s="103"/>
      <c r="D26" s="56"/>
    </row>
    <row r="27" spans="1:5" s="50" customFormat="1" x14ac:dyDescent="0.3">
      <c r="A27" s="44"/>
      <c r="B27" s="92"/>
      <c r="C27" s="92"/>
      <c r="D27" s="56"/>
    </row>
    <row r="28" spans="1:5" s="50" customFormat="1" ht="75" customHeight="1" x14ac:dyDescent="0.3">
      <c r="A28" s="31" t="s">
        <v>122</v>
      </c>
      <c r="B28" s="92" t="s">
        <v>138</v>
      </c>
      <c r="C28" s="92"/>
      <c r="D28" s="56"/>
    </row>
    <row r="29" spans="1:5" s="50" customFormat="1" ht="60" customHeight="1" x14ac:dyDescent="0.3">
      <c r="A29" s="44" t="s">
        <v>148</v>
      </c>
      <c r="B29" s="92" t="s">
        <v>149</v>
      </c>
      <c r="C29" s="92"/>
      <c r="D29" s="56"/>
    </row>
    <row r="30" spans="1:5" x14ac:dyDescent="0.3">
      <c r="D30" s="56"/>
    </row>
    <row r="31" spans="1:5" s="50" customFormat="1" ht="45" customHeight="1" x14ac:dyDescent="0.3">
      <c r="A31" s="104" t="s">
        <v>150</v>
      </c>
      <c r="B31" s="92" t="s">
        <v>151</v>
      </c>
      <c r="C31" s="92"/>
      <c r="D31" s="56"/>
    </row>
    <row r="32" spans="1:5" s="50" customFormat="1" ht="58.05" customHeight="1" x14ac:dyDescent="0.3">
      <c r="A32" s="101"/>
      <c r="B32" s="92" t="s">
        <v>152</v>
      </c>
      <c r="C32" s="92"/>
      <c r="D32" s="56"/>
    </row>
    <row r="33" spans="1:4" s="50" customFormat="1" x14ac:dyDescent="0.3">
      <c r="A33" s="44"/>
      <c r="B33" s="92"/>
      <c r="C33" s="92"/>
      <c r="D33" s="56"/>
    </row>
    <row r="34" spans="1:4" s="50" customFormat="1" ht="105" customHeight="1" x14ac:dyDescent="0.3">
      <c r="A34" s="48" t="s">
        <v>153</v>
      </c>
      <c r="B34" s="92" t="s">
        <v>154</v>
      </c>
      <c r="C34" s="92"/>
      <c r="D34" s="56"/>
    </row>
    <row r="35" spans="1:4" s="50" customFormat="1" ht="75" customHeight="1" x14ac:dyDescent="0.3">
      <c r="A35" s="51" t="s">
        <v>135</v>
      </c>
      <c r="B35" s="95" t="s">
        <v>155</v>
      </c>
      <c r="C35" s="95"/>
      <c r="D35" s="56"/>
    </row>
    <row r="36" spans="1:4" s="50" customFormat="1" ht="30" customHeight="1" x14ac:dyDescent="0.3">
      <c r="A36" s="51" t="s">
        <v>136</v>
      </c>
      <c r="B36" s="105" t="s">
        <v>137</v>
      </c>
      <c r="C36" s="106"/>
      <c r="D36" s="56"/>
    </row>
    <row r="37" spans="1:4" s="50" customFormat="1" ht="15" customHeight="1" x14ac:dyDescent="0.3">
      <c r="A37" s="51"/>
      <c r="B37" s="107"/>
      <c r="C37" s="108"/>
      <c r="D37" s="56"/>
    </row>
    <row r="38" spans="1:4" s="50" customFormat="1" ht="90" customHeight="1" x14ac:dyDescent="0.3">
      <c r="A38" s="48" t="s">
        <v>156</v>
      </c>
      <c r="B38" s="92" t="s">
        <v>157</v>
      </c>
      <c r="C38" s="92"/>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I6" sqref="I6: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130" t="s">
        <v>244</v>
      </c>
      <c r="D1" s="53"/>
      <c r="F1" s="22"/>
      <c r="G1" s="22"/>
      <c r="H1" s="22"/>
      <c r="I1" s="22"/>
      <c r="J1" s="22"/>
      <c r="K1" s="22"/>
      <c r="L1" s="22"/>
      <c r="M1" s="22"/>
      <c r="N1" s="22"/>
      <c r="O1" s="22"/>
    </row>
    <row r="2" spans="1:22" s="21" customFormat="1" x14ac:dyDescent="0.3">
      <c r="A2" s="25" t="s">
        <v>111</v>
      </c>
      <c r="B2" s="27"/>
      <c r="C2" s="130">
        <v>21</v>
      </c>
      <c r="D2" s="54" t="s">
        <v>243</v>
      </c>
      <c r="F2" s="22"/>
      <c r="G2" s="22"/>
      <c r="H2" s="22"/>
      <c r="I2" s="22"/>
      <c r="J2" s="22"/>
      <c r="K2" s="22"/>
      <c r="L2" s="22"/>
      <c r="M2" s="22"/>
      <c r="N2" s="22"/>
      <c r="O2" s="22"/>
      <c r="P2" s="23"/>
      <c r="Q2" s="23"/>
      <c r="R2" s="23"/>
      <c r="S2" s="23"/>
      <c r="T2" s="24"/>
      <c r="U2" s="23"/>
      <c r="V2" s="23"/>
    </row>
    <row r="3" spans="1:22" s="21" customFormat="1" x14ac:dyDescent="0.3">
      <c r="A3" s="38" t="s">
        <v>112</v>
      </c>
      <c r="B3" s="131"/>
      <c r="C3" s="13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20.38</v>
      </c>
      <c r="G6" s="58">
        <v>1.6</v>
      </c>
      <c r="H6" s="58">
        <v>1.48</v>
      </c>
      <c r="I6" s="58">
        <v>0</v>
      </c>
      <c r="J6" s="58">
        <v>0</v>
      </c>
      <c r="K6" s="58">
        <v>0</v>
      </c>
      <c r="L6" s="58">
        <v>0</v>
      </c>
      <c r="M6" s="58">
        <v>0</v>
      </c>
      <c r="N6" s="58">
        <v>0</v>
      </c>
      <c r="O6" s="58">
        <v>0</v>
      </c>
      <c r="P6" s="58">
        <v>1.47</v>
      </c>
      <c r="Q6" s="58">
        <v>0.34</v>
      </c>
      <c r="R6" s="58">
        <v>0.5</v>
      </c>
      <c r="S6" s="58">
        <v>3.32E-3</v>
      </c>
      <c r="T6" s="59">
        <v>-3.1099999999999999E-3</v>
      </c>
      <c r="U6" s="59">
        <v>0.64</v>
      </c>
      <c r="V6" s="58"/>
    </row>
    <row r="7" spans="1:22" x14ac:dyDescent="0.3">
      <c r="A7" s="3" t="s">
        <v>102</v>
      </c>
      <c r="B7" s="5" t="s">
        <v>109</v>
      </c>
      <c r="C7" s="58"/>
      <c r="D7" s="58"/>
      <c r="E7" s="58"/>
      <c r="F7" s="58">
        <v>20.260000000000002</v>
      </c>
      <c r="G7" s="58">
        <v>1.6</v>
      </c>
      <c r="H7" s="58">
        <v>1.47</v>
      </c>
      <c r="I7" s="58">
        <v>0</v>
      </c>
      <c r="J7" s="58">
        <v>0</v>
      </c>
      <c r="K7" s="58">
        <v>0</v>
      </c>
      <c r="L7" s="58">
        <v>0</v>
      </c>
      <c r="M7" s="58">
        <v>0</v>
      </c>
      <c r="N7" s="58">
        <v>0</v>
      </c>
      <c r="O7" s="58">
        <v>0</v>
      </c>
      <c r="P7" s="58">
        <v>1.47</v>
      </c>
      <c r="Q7" s="58">
        <v>0.34</v>
      </c>
      <c r="R7" s="58">
        <v>0.51</v>
      </c>
      <c r="S7" s="58">
        <v>3.32E-3</v>
      </c>
      <c r="T7" s="59">
        <v>-3.0999999999999999E-3</v>
      </c>
      <c r="U7" s="59">
        <v>0.64</v>
      </c>
      <c r="V7" s="58"/>
    </row>
    <row r="8" spans="1:22" x14ac:dyDescent="0.3">
      <c r="A8" s="3" t="s">
        <v>103</v>
      </c>
      <c r="B8" s="5" t="s">
        <v>159</v>
      </c>
      <c r="C8" s="58"/>
      <c r="D8" s="58"/>
      <c r="E8" s="58"/>
      <c r="F8" s="58">
        <v>0.109</v>
      </c>
      <c r="G8" s="58">
        <v>1.33E-3</v>
      </c>
      <c r="H8" s="58">
        <v>1.3299999999999999E-2</v>
      </c>
      <c r="I8" s="58">
        <v>0</v>
      </c>
      <c r="J8" s="58">
        <v>0</v>
      </c>
      <c r="K8" s="58">
        <v>0</v>
      </c>
      <c r="L8" s="58">
        <v>0</v>
      </c>
      <c r="M8" s="58">
        <v>0</v>
      </c>
      <c r="N8" s="58">
        <v>0</v>
      </c>
      <c r="O8" s="58">
        <v>0</v>
      </c>
      <c r="P8" s="58">
        <v>1.2099999999999999E-3</v>
      </c>
      <c r="Q8" s="58">
        <v>2.9500000000000001E-4</v>
      </c>
      <c r="R8" s="58">
        <v>-8.9499999999999996E-3</v>
      </c>
      <c r="S8" s="58">
        <v>3.2899999999999998E-6</v>
      </c>
      <c r="T8" s="59">
        <v>-7.6699999999999994E-6</v>
      </c>
      <c r="U8" s="59">
        <v>-2E-3</v>
      </c>
      <c r="V8" s="58"/>
    </row>
    <row r="9" spans="1:22" x14ac:dyDescent="0.3">
      <c r="A9" s="73" t="s">
        <v>160</v>
      </c>
      <c r="B9" s="5" t="s">
        <v>159</v>
      </c>
      <c r="C9" s="58"/>
      <c r="D9" s="58"/>
      <c r="E9" s="58"/>
      <c r="F9" s="58">
        <v>6.0899999999999999E-3</v>
      </c>
      <c r="G9" s="58">
        <v>6.5799999999999995E-4</v>
      </c>
      <c r="H9" s="58">
        <v>2.5399999999999999E-4</v>
      </c>
      <c r="I9" s="58">
        <v>0</v>
      </c>
      <c r="J9" s="58">
        <v>0</v>
      </c>
      <c r="K9" s="58">
        <v>0</v>
      </c>
      <c r="L9" s="58">
        <v>0</v>
      </c>
      <c r="M9" s="58">
        <v>0</v>
      </c>
      <c r="N9" s="58">
        <v>0</v>
      </c>
      <c r="O9" s="58">
        <v>0</v>
      </c>
      <c r="P9" s="58">
        <v>2.5399999999999999E-4</v>
      </c>
      <c r="Q9" s="58">
        <v>1.37E-4</v>
      </c>
      <c r="R9" s="58">
        <v>9.7000000000000005E-4</v>
      </c>
      <c r="S9" s="58">
        <v>3.1300000000000001E-6</v>
      </c>
      <c r="T9" s="59">
        <v>-2.6599999999999999E-6</v>
      </c>
      <c r="U9" s="59">
        <v>1.8100000000000001E-4</v>
      </c>
      <c r="V9" s="58"/>
    </row>
    <row r="10" spans="1:22" x14ac:dyDescent="0.3">
      <c r="A10" s="4" t="s">
        <v>20</v>
      </c>
      <c r="B10" s="5" t="s">
        <v>70</v>
      </c>
      <c r="C10" s="58"/>
      <c r="D10" s="58"/>
      <c r="E10" s="58"/>
      <c r="F10" s="58">
        <v>1.0499999999999999E-6</v>
      </c>
      <c r="G10" s="58">
        <v>3.7E-7</v>
      </c>
      <c r="H10" s="58">
        <v>2.9299999999999999E-7</v>
      </c>
      <c r="I10" s="58">
        <v>0</v>
      </c>
      <c r="J10" s="58">
        <v>0</v>
      </c>
      <c r="K10" s="58">
        <v>0</v>
      </c>
      <c r="L10" s="58">
        <v>0</v>
      </c>
      <c r="M10" s="58">
        <v>0</v>
      </c>
      <c r="N10" s="58">
        <v>0</v>
      </c>
      <c r="O10" s="58">
        <v>0</v>
      </c>
      <c r="P10" s="58">
        <v>0</v>
      </c>
      <c r="Q10" s="58">
        <v>7.9199999999999995E-8</v>
      </c>
      <c r="R10" s="58">
        <v>6.7599999999999997E-8</v>
      </c>
      <c r="S10" s="58">
        <v>1.3399999999999999E-9</v>
      </c>
      <c r="T10" s="59">
        <v>-2.1299999999999999E-10</v>
      </c>
      <c r="U10" s="59">
        <v>2.55E-8</v>
      </c>
      <c r="V10" s="58"/>
    </row>
    <row r="11" spans="1:22" x14ac:dyDescent="0.3">
      <c r="A11" s="3" t="s">
        <v>21</v>
      </c>
      <c r="B11" s="5" t="s">
        <v>166</v>
      </c>
      <c r="C11" s="58"/>
      <c r="D11" s="58"/>
      <c r="E11" s="58"/>
      <c r="F11" s="58">
        <v>4.9200000000000001E-2</v>
      </c>
      <c r="G11" s="58">
        <v>6.0600000000000003E-3</v>
      </c>
      <c r="H11" s="58">
        <v>1.43E-2</v>
      </c>
      <c r="I11" s="58">
        <v>0</v>
      </c>
      <c r="J11" s="58">
        <v>0</v>
      </c>
      <c r="K11" s="58">
        <v>0</v>
      </c>
      <c r="L11" s="58">
        <v>0</v>
      </c>
      <c r="M11" s="58">
        <v>0</v>
      </c>
      <c r="N11" s="58">
        <v>0</v>
      </c>
      <c r="O11" s="58">
        <v>0</v>
      </c>
      <c r="P11" s="58">
        <v>0.01</v>
      </c>
      <c r="Q11" s="58">
        <v>9.7199999999999999E-4</v>
      </c>
      <c r="R11" s="58">
        <v>6.0600000000000003E-3</v>
      </c>
      <c r="S11" s="58">
        <v>3.1199999999999999E-5</v>
      </c>
      <c r="T11" s="59">
        <v>-9.6099999999999995E-6</v>
      </c>
      <c r="U11" s="59">
        <v>2.32E-3</v>
      </c>
      <c r="V11" s="58"/>
    </row>
    <row r="12" spans="1:22" x14ac:dyDescent="0.3">
      <c r="A12" s="3" t="s">
        <v>188</v>
      </c>
      <c r="B12" s="5" t="s">
        <v>168</v>
      </c>
      <c r="C12" s="58"/>
      <c r="D12" s="58"/>
      <c r="E12" s="58"/>
      <c r="F12" s="58">
        <v>7.45E-3</v>
      </c>
      <c r="G12" s="58">
        <v>1.03E-4</v>
      </c>
      <c r="H12" s="58">
        <v>1.06E-4</v>
      </c>
      <c r="I12" s="58">
        <v>0</v>
      </c>
      <c r="J12" s="58">
        <v>0</v>
      </c>
      <c r="K12" s="58">
        <v>0</v>
      </c>
      <c r="L12" s="58">
        <v>0</v>
      </c>
      <c r="M12" s="58">
        <v>0</v>
      </c>
      <c r="N12" s="58">
        <v>0</v>
      </c>
      <c r="O12" s="58">
        <v>0</v>
      </c>
      <c r="P12" s="58">
        <v>0</v>
      </c>
      <c r="Q12" s="58">
        <v>2.2399999999999999E-5</v>
      </c>
      <c r="R12" s="58">
        <v>3.2299999999999999E-4</v>
      </c>
      <c r="S12" s="58">
        <v>3.0400000000000002E-7</v>
      </c>
      <c r="T12" s="59">
        <v>-6.6400000000000002E-7</v>
      </c>
      <c r="U12" s="59">
        <v>2.52E-4</v>
      </c>
      <c r="V12" s="58"/>
    </row>
    <row r="13" spans="1:22" x14ac:dyDescent="0.3">
      <c r="A13" s="3" t="s">
        <v>189</v>
      </c>
      <c r="B13" s="5" t="s">
        <v>170</v>
      </c>
      <c r="C13" s="58"/>
      <c r="D13" s="58"/>
      <c r="E13" s="58"/>
      <c r="F13" s="58">
        <v>1.2500000000000001E-2</v>
      </c>
      <c r="G13" s="58">
        <v>1.2999999999999999E-3</v>
      </c>
      <c r="H13" s="58">
        <v>6.2199999999999998E-3</v>
      </c>
      <c r="I13" s="58">
        <v>0</v>
      </c>
      <c r="J13" s="58">
        <v>0</v>
      </c>
      <c r="K13" s="58">
        <v>0</v>
      </c>
      <c r="L13" s="58">
        <v>0</v>
      </c>
      <c r="M13" s="58">
        <v>0</v>
      </c>
      <c r="N13" s="58">
        <v>0</v>
      </c>
      <c r="O13" s="58">
        <v>0</v>
      </c>
      <c r="P13" s="58">
        <v>0.01</v>
      </c>
      <c r="Q13" s="58">
        <v>1.9699999999999999E-4</v>
      </c>
      <c r="R13" s="58">
        <v>1.3699999999999999E-3</v>
      </c>
      <c r="S13" s="58">
        <v>1.08E-5</v>
      </c>
      <c r="T13" s="59">
        <v>-1.9199999999999998E-6</v>
      </c>
      <c r="U13" s="59">
        <v>5.5000000000000003E-4</v>
      </c>
      <c r="V13" s="58"/>
    </row>
    <row r="14" spans="1:22" x14ac:dyDescent="0.3">
      <c r="A14" s="3" t="s">
        <v>190</v>
      </c>
      <c r="B14" s="5" t="s">
        <v>172</v>
      </c>
      <c r="C14" s="58"/>
      <c r="D14" s="58"/>
      <c r="E14" s="58"/>
      <c r="F14" s="58">
        <v>0.128</v>
      </c>
      <c r="G14" s="58">
        <v>1.43E-2</v>
      </c>
      <c r="H14" s="58">
        <v>6.8000000000000005E-2</v>
      </c>
      <c r="I14" s="58">
        <v>0</v>
      </c>
      <c r="J14" s="58">
        <v>0</v>
      </c>
      <c r="K14" s="58">
        <v>0</v>
      </c>
      <c r="L14" s="58">
        <v>0</v>
      </c>
      <c r="M14" s="58">
        <v>0</v>
      </c>
      <c r="N14" s="58">
        <v>0</v>
      </c>
      <c r="O14" s="58">
        <v>0</v>
      </c>
      <c r="P14" s="58">
        <v>7.0000000000000007E-2</v>
      </c>
      <c r="Q14" s="58">
        <v>2.15E-3</v>
      </c>
      <c r="R14" s="58">
        <v>1.54E-2</v>
      </c>
      <c r="S14" s="58">
        <v>1.1900000000000001E-4</v>
      </c>
      <c r="T14" s="59">
        <v>-1.9700000000000001E-5</v>
      </c>
      <c r="U14" s="59">
        <v>5.8300000000000001E-3</v>
      </c>
      <c r="V14" s="58"/>
    </row>
    <row r="15" spans="1:22" x14ac:dyDescent="0.3">
      <c r="A15" s="3" t="s">
        <v>22</v>
      </c>
      <c r="B15" s="5" t="s">
        <v>173</v>
      </c>
      <c r="C15" s="58"/>
      <c r="D15" s="58"/>
      <c r="E15" s="58"/>
      <c r="F15" s="58">
        <v>4.0599999999999997E-2</v>
      </c>
      <c r="G15" s="58">
        <v>4.9199999999999999E-3</v>
      </c>
      <c r="H15" s="58">
        <v>1.89E-2</v>
      </c>
      <c r="I15" s="58">
        <v>0</v>
      </c>
      <c r="J15" s="58">
        <v>0</v>
      </c>
      <c r="K15" s="58">
        <v>0</v>
      </c>
      <c r="L15" s="58">
        <v>0</v>
      </c>
      <c r="M15" s="58">
        <v>0</v>
      </c>
      <c r="N15" s="58">
        <v>0</v>
      </c>
      <c r="O15" s="58">
        <v>0</v>
      </c>
      <c r="P15" s="58">
        <v>0.02</v>
      </c>
      <c r="Q15" s="58">
        <v>8.2700000000000004E-4</v>
      </c>
      <c r="R15" s="58">
        <v>4.2399999999999998E-3</v>
      </c>
      <c r="S15" s="58">
        <v>3.4499999999999998E-5</v>
      </c>
      <c r="T15" s="59">
        <v>-5.8499999999999999E-6</v>
      </c>
      <c r="U15" s="59">
        <v>3.2100000000000002E-3</v>
      </c>
      <c r="V15" s="58"/>
    </row>
    <row r="16" spans="1:22" x14ac:dyDescent="0.3">
      <c r="A16" s="3" t="s">
        <v>23</v>
      </c>
      <c r="B16" s="5" t="s">
        <v>71</v>
      </c>
      <c r="C16" s="58"/>
      <c r="D16" s="58"/>
      <c r="E16" s="58"/>
      <c r="F16" s="58">
        <v>3.6999999999999998E-5</v>
      </c>
      <c r="G16" s="58">
        <v>5.57E-6</v>
      </c>
      <c r="H16" s="58">
        <v>1.4899999999999999E-6</v>
      </c>
      <c r="I16" s="58">
        <v>0</v>
      </c>
      <c r="J16" s="58">
        <v>0</v>
      </c>
      <c r="K16" s="58">
        <v>0</v>
      </c>
      <c r="L16" s="58">
        <v>0</v>
      </c>
      <c r="M16" s="58">
        <v>0</v>
      </c>
      <c r="N16" s="58">
        <v>0</v>
      </c>
      <c r="O16" s="58">
        <v>0</v>
      </c>
      <c r="P16" s="58">
        <v>0</v>
      </c>
      <c r="Q16" s="58">
        <v>1.2100000000000001E-6</v>
      </c>
      <c r="R16" s="58">
        <v>6.0300000000000002E-5</v>
      </c>
      <c r="S16" s="58">
        <v>7.5699999999999993E-9</v>
      </c>
      <c r="T16" s="59">
        <v>-2.5899999999999999E-9</v>
      </c>
      <c r="U16" s="59">
        <v>4.8100000000000003E-7</v>
      </c>
      <c r="V16" s="58"/>
    </row>
    <row r="17" spans="1:22" x14ac:dyDescent="0.3">
      <c r="A17" s="3" t="s">
        <v>24</v>
      </c>
      <c r="B17" s="5" t="s">
        <v>48</v>
      </c>
      <c r="C17" s="58"/>
      <c r="D17" s="58"/>
      <c r="E17" s="58"/>
      <c r="F17" s="58">
        <v>237.7</v>
      </c>
      <c r="G17" s="58">
        <v>24.18</v>
      </c>
      <c r="H17" s="58">
        <v>20.05</v>
      </c>
      <c r="I17" s="58">
        <v>0</v>
      </c>
      <c r="J17" s="58">
        <v>0</v>
      </c>
      <c r="K17" s="58">
        <v>0</v>
      </c>
      <c r="L17" s="58">
        <v>0</v>
      </c>
      <c r="M17" s="58">
        <v>0</v>
      </c>
      <c r="N17" s="58">
        <v>0</v>
      </c>
      <c r="O17" s="58">
        <v>0</v>
      </c>
      <c r="P17" s="58">
        <v>20.04</v>
      </c>
      <c r="Q17" s="58">
        <v>5.18</v>
      </c>
      <c r="R17" s="58">
        <v>7.03</v>
      </c>
      <c r="S17" s="58">
        <v>0.09</v>
      </c>
      <c r="T17" s="59">
        <v>-0.05</v>
      </c>
      <c r="U17" s="59">
        <v>6.46</v>
      </c>
      <c r="V17" s="58"/>
    </row>
    <row r="18" spans="1:22" ht="21.6" x14ac:dyDescent="0.3">
      <c r="A18" s="3" t="s">
        <v>197</v>
      </c>
      <c r="B18" s="5" t="s">
        <v>177</v>
      </c>
      <c r="C18" s="58"/>
      <c r="D18" s="58"/>
      <c r="E18" s="58"/>
      <c r="F18" s="58">
        <v>4.99</v>
      </c>
      <c r="G18" s="58">
        <v>7.0000000000000007E-2</v>
      </c>
      <c r="H18" s="58">
        <v>7.0000000000000007E-2</v>
      </c>
      <c r="I18" s="58">
        <v>0</v>
      </c>
      <c r="J18" s="58">
        <v>0</v>
      </c>
      <c r="K18" s="58">
        <v>0</v>
      </c>
      <c r="L18" s="58">
        <v>0</v>
      </c>
      <c r="M18" s="58">
        <v>0</v>
      </c>
      <c r="N18" s="58">
        <v>0</v>
      </c>
      <c r="O18" s="58">
        <v>0</v>
      </c>
      <c r="P18" s="58">
        <v>7.0000000000000007E-2</v>
      </c>
      <c r="Q18" s="58">
        <v>0.02</v>
      </c>
      <c r="R18" s="58">
        <v>0.09</v>
      </c>
      <c r="S18" s="58">
        <v>0</v>
      </c>
      <c r="T18" s="59">
        <v>0</v>
      </c>
      <c r="U18" s="59">
        <v>0.03</v>
      </c>
      <c r="V18" s="58"/>
    </row>
    <row r="19" spans="1:22" x14ac:dyDescent="0.3">
      <c r="A19" s="4" t="s">
        <v>26</v>
      </c>
      <c r="B19" s="5" t="s">
        <v>27</v>
      </c>
      <c r="C19" s="58"/>
      <c r="D19" s="58"/>
      <c r="E19" s="58"/>
      <c r="F19" s="58">
        <v>27.69</v>
      </c>
      <c r="G19" s="58">
        <v>0.34</v>
      </c>
      <c r="H19" s="58">
        <v>0.36</v>
      </c>
      <c r="I19" s="58">
        <v>0</v>
      </c>
      <c r="J19" s="58">
        <v>0</v>
      </c>
      <c r="K19" s="58">
        <v>0</v>
      </c>
      <c r="L19" s="58">
        <v>0</v>
      </c>
      <c r="M19" s="58">
        <v>0</v>
      </c>
      <c r="N19" s="58">
        <v>0</v>
      </c>
      <c r="O19" s="58">
        <v>0</v>
      </c>
      <c r="P19" s="58">
        <v>0.25</v>
      </c>
      <c r="Q19" s="58">
        <v>7.0000000000000007E-2</v>
      </c>
      <c r="R19" s="58">
        <v>1.0900000000000001</v>
      </c>
      <c r="S19" s="58">
        <v>7.9100000000000004E-4</v>
      </c>
      <c r="T19" s="59">
        <v>-2.0799999999999998E-3</v>
      </c>
      <c r="U19" s="59">
        <v>0.13</v>
      </c>
      <c r="V19" s="58"/>
    </row>
    <row r="20" spans="1:22" x14ac:dyDescent="0.3">
      <c r="A20" s="4" t="s">
        <v>28</v>
      </c>
      <c r="B20" s="5" t="s">
        <v>27</v>
      </c>
      <c r="C20" s="58"/>
      <c r="D20" s="58"/>
      <c r="E20" s="58"/>
      <c r="F20" s="58">
        <v>0.12</v>
      </c>
      <c r="G20" s="58">
        <v>0</v>
      </c>
      <c r="H20" s="58">
        <v>-0.12</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27.81</v>
      </c>
      <c r="G21" s="58">
        <v>0.34</v>
      </c>
      <c r="H21" s="58">
        <v>0.25</v>
      </c>
      <c r="I21" s="58">
        <v>0</v>
      </c>
      <c r="J21" s="58">
        <v>0</v>
      </c>
      <c r="K21" s="58">
        <v>0</v>
      </c>
      <c r="L21" s="58">
        <v>0</v>
      </c>
      <c r="M21" s="58">
        <v>0</v>
      </c>
      <c r="N21" s="58">
        <v>0</v>
      </c>
      <c r="O21" s="58">
        <v>0</v>
      </c>
      <c r="P21" s="58">
        <v>0.25</v>
      </c>
      <c r="Q21" s="58">
        <v>7.0000000000000007E-2</v>
      </c>
      <c r="R21" s="58">
        <v>1.0900000000000001</v>
      </c>
      <c r="S21" s="58">
        <v>7.9100000000000004E-4</v>
      </c>
      <c r="T21" s="59">
        <v>-2.0799999999999998E-3</v>
      </c>
      <c r="U21" s="59">
        <v>0.13</v>
      </c>
      <c r="V21" s="58"/>
    </row>
    <row r="22" spans="1:22" x14ac:dyDescent="0.3">
      <c r="A22" s="4" t="s">
        <v>30</v>
      </c>
      <c r="B22" s="5" t="s">
        <v>27</v>
      </c>
      <c r="C22" s="58"/>
      <c r="D22" s="58"/>
      <c r="E22" s="58"/>
      <c r="F22" s="58">
        <v>237.69</v>
      </c>
      <c r="G22" s="58">
        <v>24.18</v>
      </c>
      <c r="H22" s="58">
        <v>20.05</v>
      </c>
      <c r="I22" s="58">
        <v>0</v>
      </c>
      <c r="J22" s="58">
        <v>0</v>
      </c>
      <c r="K22" s="58">
        <v>0</v>
      </c>
      <c r="L22" s="58">
        <v>0</v>
      </c>
      <c r="M22" s="58">
        <v>0</v>
      </c>
      <c r="N22" s="58">
        <v>0</v>
      </c>
      <c r="O22" s="58">
        <v>0</v>
      </c>
      <c r="P22" s="58">
        <v>20.04</v>
      </c>
      <c r="Q22" s="58">
        <v>5.18</v>
      </c>
      <c r="R22" s="58">
        <v>7.03</v>
      </c>
      <c r="S22" s="58">
        <v>9.2700000000000005E-2</v>
      </c>
      <c r="T22" s="59">
        <v>-4.5600000000000002E-2</v>
      </c>
      <c r="U22" s="59">
        <v>6.46</v>
      </c>
      <c r="V22" s="58"/>
    </row>
    <row r="23" spans="1:22" x14ac:dyDescent="0.3">
      <c r="A23" s="4" t="s">
        <v>31</v>
      </c>
      <c r="B23" s="5" t="s">
        <v>27</v>
      </c>
      <c r="C23" s="58"/>
      <c r="D23" s="58"/>
      <c r="E23" s="58"/>
      <c r="F23" s="58">
        <v>6.7499999999999999E-3</v>
      </c>
      <c r="G23" s="58">
        <v>0</v>
      </c>
      <c r="H23" s="58">
        <v>-6.7499999999999999E-3</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237.69</v>
      </c>
      <c r="G24" s="58">
        <v>24.18</v>
      </c>
      <c r="H24" s="58">
        <v>20.05</v>
      </c>
      <c r="I24" s="58">
        <v>0</v>
      </c>
      <c r="J24" s="58">
        <v>0</v>
      </c>
      <c r="K24" s="58">
        <v>0</v>
      </c>
      <c r="L24" s="58">
        <v>0</v>
      </c>
      <c r="M24" s="58">
        <v>0</v>
      </c>
      <c r="N24" s="58">
        <v>0</v>
      </c>
      <c r="O24" s="58">
        <v>0</v>
      </c>
      <c r="P24" s="58">
        <v>20.04</v>
      </c>
      <c r="Q24" s="58">
        <v>5.18</v>
      </c>
      <c r="R24" s="58">
        <v>7.03</v>
      </c>
      <c r="S24" s="58">
        <v>9.2700000000000005E-2</v>
      </c>
      <c r="T24" s="59">
        <v>-4.5600000000000002E-2</v>
      </c>
      <c r="U24" s="59">
        <v>6.46</v>
      </c>
      <c r="V24" s="58"/>
    </row>
    <row r="25" spans="1:22" x14ac:dyDescent="0.3">
      <c r="A25" s="4" t="s">
        <v>33</v>
      </c>
      <c r="B25" s="5" t="s">
        <v>8</v>
      </c>
      <c r="C25" s="58"/>
      <c r="D25" s="58"/>
      <c r="E25" s="58"/>
      <c r="F25" s="58">
        <v>20.75</v>
      </c>
      <c r="G25" s="58">
        <v>0</v>
      </c>
      <c r="H25" s="58">
        <v>0</v>
      </c>
      <c r="I25" s="58">
        <v>0</v>
      </c>
      <c r="J25" s="58">
        <v>0</v>
      </c>
      <c r="K25" s="58">
        <v>0</v>
      </c>
      <c r="L25" s="58">
        <v>0</v>
      </c>
      <c r="M25" s="58">
        <v>0</v>
      </c>
      <c r="N25" s="58">
        <v>0</v>
      </c>
      <c r="O25" s="58">
        <v>0</v>
      </c>
      <c r="P25" s="58">
        <v>0</v>
      </c>
      <c r="Q25" s="58">
        <v>0</v>
      </c>
      <c r="R25" s="58">
        <v>0</v>
      </c>
      <c r="S25" s="58">
        <v>0</v>
      </c>
      <c r="T25" s="59">
        <v>0</v>
      </c>
      <c r="U25" s="59">
        <v>-0.38</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0.19600000000000001</v>
      </c>
      <c r="G28" s="58">
        <v>2.65E-3</v>
      </c>
      <c r="H28" s="58">
        <v>2.33E-3</v>
      </c>
      <c r="I28" s="58">
        <v>0</v>
      </c>
      <c r="J28" s="58">
        <v>0</v>
      </c>
      <c r="K28" s="58">
        <v>0</v>
      </c>
      <c r="L28" s="58">
        <v>0</v>
      </c>
      <c r="M28" s="58">
        <v>0</v>
      </c>
      <c r="N28" s="58">
        <v>0</v>
      </c>
      <c r="O28" s="58">
        <v>0</v>
      </c>
      <c r="P28" s="58">
        <v>2.33E-3</v>
      </c>
      <c r="Q28" s="58">
        <v>5.7700000000000004E-4</v>
      </c>
      <c r="R28" s="58">
        <v>3.5799999999999998E-3</v>
      </c>
      <c r="S28" s="58">
        <v>9.8400000000000007E-5</v>
      </c>
      <c r="T28" s="59">
        <v>-1.3200000000000001E-5</v>
      </c>
      <c r="U28" s="59">
        <v>1.1000000000000001E-3</v>
      </c>
      <c r="V28" s="58"/>
    </row>
    <row r="29" spans="1:22" x14ac:dyDescent="0.3">
      <c r="A29" s="4" t="s">
        <v>38</v>
      </c>
      <c r="B29" s="5" t="s">
        <v>39</v>
      </c>
      <c r="C29" s="58"/>
      <c r="D29" s="58"/>
      <c r="E29" s="58"/>
      <c r="F29" s="58">
        <v>2.7799999999999998E-4</v>
      </c>
      <c r="G29" s="58">
        <v>6.2000000000000003E-5</v>
      </c>
      <c r="H29" s="58">
        <v>5.7500000000000002E-5</v>
      </c>
      <c r="I29" s="58">
        <v>0</v>
      </c>
      <c r="J29" s="58">
        <v>0</v>
      </c>
      <c r="K29" s="58">
        <v>0</v>
      </c>
      <c r="L29" s="58">
        <v>0</v>
      </c>
      <c r="M29" s="58">
        <v>0</v>
      </c>
      <c r="N29" s="58">
        <v>0</v>
      </c>
      <c r="O29" s="58">
        <v>0</v>
      </c>
      <c r="P29" s="58">
        <v>5.7500000000000002E-5</v>
      </c>
      <c r="Q29" s="58">
        <v>1.3499999999999999E-5</v>
      </c>
      <c r="R29" s="58">
        <v>2.02E-5</v>
      </c>
      <c r="S29" s="58">
        <v>1.4000000000000001E-7</v>
      </c>
      <c r="T29" s="59">
        <v>-3.4499999999999998E-8</v>
      </c>
      <c r="U29" s="59">
        <v>6.8999999999999997E-5</v>
      </c>
      <c r="V29" s="58"/>
    </row>
    <row r="30" spans="1:22" x14ac:dyDescent="0.3">
      <c r="A30" s="4" t="s">
        <v>40</v>
      </c>
      <c r="B30" s="5" t="s">
        <v>39</v>
      </c>
      <c r="C30" s="58"/>
      <c r="D30" s="58"/>
      <c r="E30" s="58"/>
      <c r="F30" s="58">
        <v>1.74</v>
      </c>
      <c r="G30" s="58">
        <v>1.23</v>
      </c>
      <c r="H30" s="58">
        <v>0.06</v>
      </c>
      <c r="I30" s="58">
        <v>0</v>
      </c>
      <c r="J30" s="58">
        <v>0</v>
      </c>
      <c r="K30" s="58">
        <v>0</v>
      </c>
      <c r="L30" s="58">
        <v>0</v>
      </c>
      <c r="M30" s="58">
        <v>0</v>
      </c>
      <c r="N30" s="58">
        <v>0</v>
      </c>
      <c r="O30" s="58">
        <v>0</v>
      </c>
      <c r="P30" s="58">
        <v>0.06</v>
      </c>
      <c r="Q30" s="58">
        <v>0.27</v>
      </c>
      <c r="R30" s="58">
        <v>0.22</v>
      </c>
      <c r="S30" s="58">
        <v>0.63</v>
      </c>
      <c r="T30" s="59">
        <v>0</v>
      </c>
      <c r="U30" s="59">
        <v>0.02</v>
      </c>
      <c r="V30" s="58"/>
    </row>
    <row r="31" spans="1:22" x14ac:dyDescent="0.3">
      <c r="A31" s="4" t="s">
        <v>41</v>
      </c>
      <c r="B31" s="5" t="s">
        <v>39</v>
      </c>
      <c r="C31" s="58"/>
      <c r="D31" s="58"/>
      <c r="E31" s="58"/>
      <c r="F31" s="58">
        <v>8.3699999999999996E-4</v>
      </c>
      <c r="G31" s="58">
        <v>3.2600000000000001E-4</v>
      </c>
      <c r="H31" s="58">
        <v>2.61E-4</v>
      </c>
      <c r="I31" s="58">
        <v>0</v>
      </c>
      <c r="J31" s="58">
        <v>0</v>
      </c>
      <c r="K31" s="58">
        <v>0</v>
      </c>
      <c r="L31" s="58">
        <v>0</v>
      </c>
      <c r="M31" s="58">
        <v>0</v>
      </c>
      <c r="N31" s="58">
        <v>0</v>
      </c>
      <c r="O31" s="58">
        <v>0</v>
      </c>
      <c r="P31" s="58">
        <v>2.61E-4</v>
      </c>
      <c r="Q31" s="58">
        <v>6.9800000000000003E-5</v>
      </c>
      <c r="R31" s="58">
        <v>8.0400000000000003E-5</v>
      </c>
      <c r="S31" s="58">
        <v>1.2100000000000001E-6</v>
      </c>
      <c r="T31" s="59">
        <v>-1.08E-7</v>
      </c>
      <c r="U31" s="59">
        <v>1.33E-5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20.37</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6.9300000000000004E-3</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6.1100000000000002E-2</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2.6599999999999999E-6</v>
      </c>
      <c r="G37" s="58">
        <v>1.2700000000000001E-7</v>
      </c>
      <c r="H37" s="58">
        <v>3.77E-7</v>
      </c>
      <c r="I37" s="58">
        <v>0</v>
      </c>
      <c r="J37" s="58">
        <v>0</v>
      </c>
      <c r="K37" s="58">
        <v>0</v>
      </c>
      <c r="L37" s="58">
        <v>0</v>
      </c>
      <c r="M37" s="58">
        <v>0</v>
      </c>
      <c r="N37" s="58">
        <v>0</v>
      </c>
      <c r="O37" s="58">
        <v>0</v>
      </c>
      <c r="P37" s="58">
        <v>3.77E-7</v>
      </c>
      <c r="Q37" s="58">
        <v>2.7599999999999999E-8</v>
      </c>
      <c r="R37" s="58">
        <v>8.1299999999999993E-8</v>
      </c>
      <c r="S37" s="58">
        <v>6.28E-10</v>
      </c>
      <c r="T37" s="59">
        <v>-6.3099999999999994E-11</v>
      </c>
      <c r="U37" s="59">
        <v>4.2699999999999999E-8</v>
      </c>
      <c r="V37" s="58"/>
    </row>
    <row r="38" spans="1:22" x14ac:dyDescent="0.3">
      <c r="A38" s="2" t="s">
        <v>192</v>
      </c>
      <c r="B38" s="6" t="s">
        <v>217</v>
      </c>
      <c r="C38" s="58"/>
      <c r="D38" s="58"/>
      <c r="E38" s="58"/>
      <c r="F38" s="58">
        <v>0.89600000000000002</v>
      </c>
      <c r="G38" s="58">
        <v>0.124</v>
      </c>
      <c r="H38" s="58">
        <v>9.8400000000000001E-2</v>
      </c>
      <c r="I38" s="58">
        <v>0</v>
      </c>
      <c r="J38" s="58">
        <v>0</v>
      </c>
      <c r="K38" s="58">
        <v>0</v>
      </c>
      <c r="L38" s="58">
        <v>0</v>
      </c>
      <c r="M38" s="58">
        <v>0</v>
      </c>
      <c r="N38" s="58">
        <v>0</v>
      </c>
      <c r="O38" s="58">
        <v>0</v>
      </c>
      <c r="P38" s="58">
        <v>9.8400000000000001E-2</v>
      </c>
      <c r="Q38" s="58">
        <v>2.6700000000000002E-2</v>
      </c>
      <c r="R38" s="58">
        <v>7.1999999999999995E-2</v>
      </c>
      <c r="S38" s="58">
        <v>4.1199999999999999E-4</v>
      </c>
      <c r="T38" s="59">
        <v>-2.0599999999999999E-4</v>
      </c>
      <c r="U38" s="59">
        <v>1.14E-2</v>
      </c>
      <c r="V38" s="58"/>
    </row>
    <row r="39" spans="1:22" x14ac:dyDescent="0.3">
      <c r="A39" s="2" t="s">
        <v>193</v>
      </c>
      <c r="B39" s="6" t="s">
        <v>182</v>
      </c>
      <c r="C39" s="58"/>
      <c r="D39" s="58"/>
      <c r="E39" s="58"/>
      <c r="F39" s="58">
        <v>325.69</v>
      </c>
      <c r="G39" s="58">
        <v>18.87</v>
      </c>
      <c r="H39" s="58">
        <v>13.78</v>
      </c>
      <c r="I39" s="58">
        <v>0</v>
      </c>
      <c r="J39" s="58">
        <v>0</v>
      </c>
      <c r="K39" s="58">
        <v>0</v>
      </c>
      <c r="L39" s="58">
        <v>0</v>
      </c>
      <c r="M39" s="58">
        <v>0</v>
      </c>
      <c r="N39" s="58">
        <v>0</v>
      </c>
      <c r="O39" s="58">
        <v>0</v>
      </c>
      <c r="P39" s="58">
        <v>13.78</v>
      </c>
      <c r="Q39" s="58">
        <v>4.07</v>
      </c>
      <c r="R39" s="58">
        <v>25.78</v>
      </c>
      <c r="S39" s="58">
        <v>0.06</v>
      </c>
      <c r="T39" s="59">
        <v>-0.03</v>
      </c>
      <c r="U39" s="59">
        <v>19.12</v>
      </c>
      <c r="V39" s="58"/>
    </row>
    <row r="40" spans="1:22" x14ac:dyDescent="0.3">
      <c r="A40" s="2" t="s">
        <v>194</v>
      </c>
      <c r="B40" s="6" t="s">
        <v>184</v>
      </c>
      <c r="C40" s="58"/>
      <c r="D40" s="58"/>
      <c r="E40" s="58"/>
      <c r="F40" s="58">
        <v>2.0599999999999999E-8</v>
      </c>
      <c r="G40" s="58">
        <v>6.2500000000000001E-10</v>
      </c>
      <c r="H40" s="58">
        <v>1.13E-9</v>
      </c>
      <c r="I40" s="58">
        <v>0</v>
      </c>
      <c r="J40" s="58">
        <v>0</v>
      </c>
      <c r="K40" s="58">
        <v>0</v>
      </c>
      <c r="L40" s="58">
        <v>0</v>
      </c>
      <c r="M40" s="58">
        <v>0</v>
      </c>
      <c r="N40" s="58">
        <v>0</v>
      </c>
      <c r="O40" s="58">
        <v>0</v>
      </c>
      <c r="P40" s="58">
        <v>1.13E-9</v>
      </c>
      <c r="Q40" s="58">
        <v>1.3100000000000001E-10</v>
      </c>
      <c r="R40" s="58">
        <v>8.69E-10</v>
      </c>
      <c r="S40" s="58">
        <v>1.48E-12</v>
      </c>
      <c r="T40" s="59">
        <v>-5.4899999999999998E-13</v>
      </c>
      <c r="U40" s="59">
        <v>3.41E-9</v>
      </c>
      <c r="V40" s="58"/>
    </row>
    <row r="41" spans="1:22" x14ac:dyDescent="0.3">
      <c r="A41" s="2" t="s">
        <v>195</v>
      </c>
      <c r="B41" s="6" t="s">
        <v>184</v>
      </c>
      <c r="C41" s="58"/>
      <c r="D41" s="58"/>
      <c r="E41" s="58"/>
      <c r="F41" s="58">
        <v>1.79E-7</v>
      </c>
      <c r="G41" s="58">
        <v>1.89E-8</v>
      </c>
      <c r="H41" s="58">
        <v>1.07E-8</v>
      </c>
      <c r="I41" s="58">
        <v>0</v>
      </c>
      <c r="J41" s="58">
        <v>0</v>
      </c>
      <c r="K41" s="58">
        <v>0</v>
      </c>
      <c r="L41" s="58">
        <v>0</v>
      </c>
      <c r="M41" s="58">
        <v>0</v>
      </c>
      <c r="N41" s="58">
        <v>0</v>
      </c>
      <c r="O41" s="58">
        <v>0</v>
      </c>
      <c r="P41" s="58">
        <v>1.07E-8</v>
      </c>
      <c r="Q41" s="58">
        <v>4.1100000000000001E-9</v>
      </c>
      <c r="R41" s="58">
        <v>3.8099999999999997E-8</v>
      </c>
      <c r="S41" s="58">
        <v>3.8500000000000003E-11</v>
      </c>
      <c r="T41" s="59">
        <v>-1.54E-11</v>
      </c>
      <c r="U41" s="59">
        <v>1.31E-8</v>
      </c>
      <c r="V41" s="58"/>
    </row>
    <row r="42" spans="1:22" x14ac:dyDescent="0.3">
      <c r="A42" s="2" t="s">
        <v>196</v>
      </c>
      <c r="B42" s="6" t="s">
        <v>187</v>
      </c>
      <c r="C42" s="58"/>
      <c r="D42" s="58"/>
      <c r="E42" s="58"/>
      <c r="F42" s="58">
        <v>49.68</v>
      </c>
      <c r="G42" s="58">
        <v>16.489999999999998</v>
      </c>
      <c r="H42" s="58">
        <v>2.71</v>
      </c>
      <c r="I42" s="58">
        <v>0</v>
      </c>
      <c r="J42" s="58">
        <v>0</v>
      </c>
      <c r="K42" s="58">
        <v>0</v>
      </c>
      <c r="L42" s="58">
        <v>0</v>
      </c>
      <c r="M42" s="58">
        <v>0</v>
      </c>
      <c r="N42" s="58">
        <v>0</v>
      </c>
      <c r="O42" s="58">
        <v>0</v>
      </c>
      <c r="P42" s="58">
        <v>2.71</v>
      </c>
      <c r="Q42" s="58">
        <v>3.61</v>
      </c>
      <c r="R42" s="58">
        <v>12.97</v>
      </c>
      <c r="S42" s="58">
        <v>0.19</v>
      </c>
      <c r="T42" s="59">
        <v>-4.0099999999999997E-3</v>
      </c>
      <c r="U42" s="59">
        <v>1.26</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20.38</v>
      </c>
      <c r="D4" s="19">
        <f>IF(Gesamtüberblick!G6="","",Gesamtüberblick!G6)</f>
        <v>1.6</v>
      </c>
      <c r="E4" s="19">
        <f>IF(Gesamtüberblick!H6="","",Gesamtüberblick!H6)</f>
        <v>1.48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0.34</v>
      </c>
      <c r="O4" s="19">
        <f>IF(Gesamtüberblick!R6="","",Gesamtüberblick!R6)</f>
        <v>0.5</v>
      </c>
      <c r="P4" s="19">
        <f>IF(Gesamtüberblick!S6="","",Gesamtüberblick!S6)</f>
        <v>3.32E-3</v>
      </c>
      <c r="Q4" s="19">
        <f>IF(Gesamtüberblick!T6="","",Gesamtüberblick!T6)</f>
        <v>-3.1099999999999999E-3</v>
      </c>
      <c r="R4" s="19">
        <f>IF(Gesamtüberblick!U6="","",Gesamtüberblick!U6)</f>
        <v>0.64</v>
      </c>
      <c r="S4" s="19" t="str">
        <f>IF(Gesamtüberblick!V6="","",Gesamtüberblick!V6)</f>
        <v/>
      </c>
    </row>
    <row r="5" spans="1:19" ht="15" thickBot="1" x14ac:dyDescent="0.35">
      <c r="A5" s="69" t="s">
        <v>102</v>
      </c>
      <c r="B5" s="15" t="s">
        <v>64</v>
      </c>
      <c r="C5" s="19">
        <f>IF(Gesamtüberblick!F7="","",Gesamtüberblick!F7)</f>
        <v>20.260000000000002</v>
      </c>
      <c r="D5" s="19">
        <f>IF(Gesamtüberblick!G7="","",Gesamtüberblick!G7)</f>
        <v>1.6</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0.34</v>
      </c>
      <c r="O5" s="19">
        <f>IF(Gesamtüberblick!R7="","",Gesamtüberblick!R7)</f>
        <v>0.51</v>
      </c>
      <c r="P5" s="19">
        <f>IF(Gesamtüberblick!S7="","",Gesamtüberblick!S7)</f>
        <v>3.32E-3</v>
      </c>
      <c r="Q5" s="19">
        <f>IF(Gesamtüberblick!T7="","",Gesamtüberblick!T7)</f>
        <v>-3.0999999999999999E-3</v>
      </c>
      <c r="R5" s="19">
        <f>IF(Gesamtüberblick!U7="","",Gesamtüberblick!U7)</f>
        <v>0.64</v>
      </c>
      <c r="S5" s="19" t="str">
        <f>IF(Gesamtüberblick!V7="","",Gesamtüberblick!V7)</f>
        <v/>
      </c>
    </row>
    <row r="6" spans="1:19" ht="15" thickBot="1" x14ac:dyDescent="0.35">
      <c r="A6" s="69" t="s">
        <v>103</v>
      </c>
      <c r="B6" s="15" t="s">
        <v>64</v>
      </c>
      <c r="C6" s="19">
        <f>IF(Gesamtüberblick!F8="","",Gesamtüberblick!F8)</f>
        <v>0.109</v>
      </c>
      <c r="D6" s="19">
        <f>IF(Gesamtüberblick!G8="","",Gesamtüberblick!G8)</f>
        <v>1.33E-3</v>
      </c>
      <c r="E6" s="19">
        <f>IF(Gesamtüberblick!H8="","",Gesamtüberblick!H8)</f>
        <v>1.3299999999999999E-2</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1.2099999999999999E-3</v>
      </c>
      <c r="N6" s="19">
        <f>IF(Gesamtüberblick!Q8="","",Gesamtüberblick!Q8)</f>
        <v>2.9500000000000001E-4</v>
      </c>
      <c r="O6" s="19">
        <f>IF(Gesamtüberblick!R8="","",Gesamtüberblick!R8)</f>
        <v>-8.9499999999999996E-3</v>
      </c>
      <c r="P6" s="19">
        <f>IF(Gesamtüberblick!S8="","",Gesamtüberblick!S8)</f>
        <v>3.2899999999999998E-6</v>
      </c>
      <c r="Q6" s="19">
        <f>IF(Gesamtüberblick!T8="","",Gesamtüberblick!T8)</f>
        <v>-7.6699999999999994E-6</v>
      </c>
      <c r="R6" s="19">
        <f>IF(Gesamtüberblick!U8="","",Gesamtüberblick!U8)</f>
        <v>-2E-3</v>
      </c>
      <c r="S6" s="19" t="str">
        <f>IF(Gesamtüberblick!V8="","",Gesamtüberblick!V8)</f>
        <v/>
      </c>
    </row>
    <row r="7" spans="1:19" ht="15" thickBot="1" x14ac:dyDescent="0.35">
      <c r="A7" s="69" t="s">
        <v>160</v>
      </c>
      <c r="B7" s="15" t="s">
        <v>64</v>
      </c>
      <c r="C7" s="19">
        <f>IF(Gesamtüberblick!F9="","",Gesamtüberblick!F9)</f>
        <v>6.0899999999999999E-3</v>
      </c>
      <c r="D7" s="19">
        <f>IF(Gesamtüberblick!G9="","",Gesamtüberblick!G9)</f>
        <v>6.5799999999999995E-4</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1.37E-4</v>
      </c>
      <c r="O7" s="19">
        <f>IF(Gesamtüberblick!R9="","",Gesamtüberblick!R9)</f>
        <v>9.7000000000000005E-4</v>
      </c>
      <c r="P7" s="19">
        <f>IF(Gesamtüberblick!S9="","",Gesamtüberblick!S9)</f>
        <v>3.1300000000000001E-6</v>
      </c>
      <c r="Q7" s="19">
        <f>IF(Gesamtüberblick!T9="","",Gesamtüberblick!T9)</f>
        <v>-2.6599999999999999E-6</v>
      </c>
      <c r="R7" s="19">
        <f>IF(Gesamtüberblick!U9="","",Gesamtüberblick!U9)</f>
        <v>1.8100000000000001E-4</v>
      </c>
      <c r="S7" s="19" t="str">
        <f>IF(Gesamtüberblick!V9="","",Gesamtüberblick!V9)</f>
        <v/>
      </c>
    </row>
    <row r="8" spans="1:19" ht="15" thickBot="1" x14ac:dyDescent="0.35">
      <c r="A8" s="69" t="s">
        <v>20</v>
      </c>
      <c r="B8" s="15" t="s">
        <v>62</v>
      </c>
      <c r="C8" s="19">
        <f>IF(Gesamtüberblick!F10="","",Gesamtüberblick!F10)</f>
        <v>1.0499999999999999E-6</v>
      </c>
      <c r="D8" s="19">
        <f>IF(Gesamtüberblick!G10="","",Gesamtüberblick!G10)</f>
        <v>3.7E-7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7.9199999999999995E-8</v>
      </c>
      <c r="O8" s="19">
        <f>IF(Gesamtüberblick!R10="","",Gesamtüberblick!R10)</f>
        <v>6.7599999999999997E-8</v>
      </c>
      <c r="P8" s="19">
        <f>IF(Gesamtüberblick!S10="","",Gesamtüberblick!S10)</f>
        <v>1.3399999999999999E-9</v>
      </c>
      <c r="Q8" s="19">
        <f>IF(Gesamtüberblick!T10="","",Gesamtüberblick!T10)</f>
        <v>-2.1299999999999999E-10</v>
      </c>
      <c r="R8" s="19">
        <f>IF(Gesamtüberblick!U10="","",Gesamtüberblick!U10)</f>
        <v>2.55E-8</v>
      </c>
      <c r="S8" s="19" t="str">
        <f>IF(Gesamtüberblick!V10="","",Gesamtüberblick!V10)</f>
        <v/>
      </c>
    </row>
    <row r="9" spans="1:19" ht="15" thickBot="1" x14ac:dyDescent="0.35">
      <c r="A9" s="69" t="s">
        <v>21</v>
      </c>
      <c r="B9" s="15" t="s">
        <v>218</v>
      </c>
      <c r="C9" s="19">
        <f>IF(Gesamtüberblick!F11="","",Gesamtüberblick!F11)</f>
        <v>4.9200000000000001E-2</v>
      </c>
      <c r="D9" s="19">
        <f>IF(Gesamtüberblick!G11="","",Gesamtüberblick!G11)</f>
        <v>6.0600000000000003E-3</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9.7199999999999999E-4</v>
      </c>
      <c r="O9" s="19">
        <f>IF(Gesamtüberblick!R11="","",Gesamtüberblick!R11)</f>
        <v>6.0600000000000003E-3</v>
      </c>
      <c r="P9" s="19">
        <f>IF(Gesamtüberblick!S11="","",Gesamtüberblick!S11)</f>
        <v>3.1199999999999999E-5</v>
      </c>
      <c r="Q9" s="19">
        <f>IF(Gesamtüberblick!T11="","",Gesamtüberblick!T11)</f>
        <v>-9.6099999999999995E-6</v>
      </c>
      <c r="R9" s="19">
        <f>IF(Gesamtüberblick!U11="","",Gesamtüberblick!U11)</f>
        <v>2.32E-3</v>
      </c>
      <c r="S9" s="19" t="str">
        <f>IF(Gesamtüberblick!V11="","",Gesamtüberblick!V11)</f>
        <v/>
      </c>
    </row>
    <row r="10" spans="1:19" ht="15" customHeight="1" thickBot="1" x14ac:dyDescent="0.35">
      <c r="A10" s="69" t="s">
        <v>188</v>
      </c>
      <c r="B10" s="15" t="s">
        <v>219</v>
      </c>
      <c r="C10" s="19">
        <f>IF(Gesamtüberblick!F12="","",Gesamtüberblick!F12)</f>
        <v>7.45E-3</v>
      </c>
      <c r="D10" s="19">
        <f>IF(Gesamtüberblick!G12="","",Gesamtüberblick!G12)</f>
        <v>1.03E-4</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2.2399999999999999E-5</v>
      </c>
      <c r="O10" s="19">
        <f>IF(Gesamtüberblick!R12="","",Gesamtüberblick!R12)</f>
        <v>3.2299999999999999E-4</v>
      </c>
      <c r="P10" s="19">
        <f>IF(Gesamtüberblick!S12="","",Gesamtüberblick!S12)</f>
        <v>3.0400000000000002E-7</v>
      </c>
      <c r="Q10" s="19">
        <f>IF(Gesamtüberblick!T12="","",Gesamtüberblick!T12)</f>
        <v>-6.6400000000000002E-7</v>
      </c>
      <c r="R10" s="19">
        <f>IF(Gesamtüberblick!U12="","",Gesamtüberblick!U12)</f>
        <v>2.52E-4</v>
      </c>
      <c r="S10" s="19" t="str">
        <f>IF(Gesamtüberblick!V12="","",Gesamtüberblick!V12)</f>
        <v/>
      </c>
    </row>
    <row r="11" spans="1:19" ht="15" customHeight="1" thickBot="1" x14ac:dyDescent="0.35">
      <c r="A11" s="69" t="s">
        <v>189</v>
      </c>
      <c r="B11" s="15" t="s">
        <v>220</v>
      </c>
      <c r="C11" s="19">
        <f>IF(Gesamtüberblick!F13="","",Gesamtüberblick!F13)</f>
        <v>1.2500000000000001E-2</v>
      </c>
      <c r="D11" s="19">
        <f>IF(Gesamtüberblick!G13="","",Gesamtüberblick!G13)</f>
        <v>1.2999999999999999E-3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1.9699999999999999E-4</v>
      </c>
      <c r="O11" s="19">
        <f>IF(Gesamtüberblick!R13="","",Gesamtüberblick!R13)</f>
        <v>1.3699999999999999E-3</v>
      </c>
      <c r="P11" s="19">
        <f>IF(Gesamtüberblick!S13="","",Gesamtüberblick!S13)</f>
        <v>1.08E-5</v>
      </c>
      <c r="Q11" s="19">
        <f>IF(Gesamtüberblick!T13="","",Gesamtüberblick!T13)</f>
        <v>-1.9199999999999998E-6</v>
      </c>
      <c r="R11" s="19">
        <f>IF(Gesamtüberblick!U13="","",Gesamtüberblick!U13)</f>
        <v>5.5000000000000003E-4</v>
      </c>
      <c r="S11" s="19" t="str">
        <f>IF(Gesamtüberblick!V13="","",Gesamtüberblick!V13)</f>
        <v/>
      </c>
    </row>
    <row r="12" spans="1:19" ht="15" customHeight="1" thickBot="1" x14ac:dyDescent="0.35">
      <c r="A12" s="69" t="s">
        <v>190</v>
      </c>
      <c r="B12" s="15" t="s">
        <v>221</v>
      </c>
      <c r="C12" s="19">
        <f>IF(Gesamtüberblick!F14="","",Gesamtüberblick!F14)</f>
        <v>0.128</v>
      </c>
      <c r="D12" s="19">
        <f>IF(Gesamtüberblick!G14="","",Gesamtüberblick!G14)</f>
        <v>1.43E-2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2.15E-3</v>
      </c>
      <c r="O12" s="19">
        <f>IF(Gesamtüberblick!R14="","",Gesamtüberblick!R14)</f>
        <v>1.54E-2</v>
      </c>
      <c r="P12" s="19">
        <f>IF(Gesamtüberblick!S14="","",Gesamtüberblick!S14)</f>
        <v>1.1900000000000001E-4</v>
      </c>
      <c r="Q12" s="19">
        <f>IF(Gesamtüberblick!T14="","",Gesamtüberblick!T14)</f>
        <v>-1.9700000000000001E-5</v>
      </c>
      <c r="R12" s="19">
        <f>IF(Gesamtüberblick!U14="","",Gesamtüberblick!U14)</f>
        <v>5.8300000000000001E-3</v>
      </c>
      <c r="S12" s="19" t="str">
        <f>IF(Gesamtüberblick!V14="","",Gesamtüberblick!V14)</f>
        <v/>
      </c>
    </row>
    <row r="13" spans="1:19" ht="14.25" customHeight="1" thickBot="1" x14ac:dyDescent="0.35">
      <c r="A13" s="69" t="s">
        <v>22</v>
      </c>
      <c r="B13" s="15" t="s">
        <v>222</v>
      </c>
      <c r="C13" s="19">
        <f>IF(Gesamtüberblick!F15="","",Gesamtüberblick!F15)</f>
        <v>4.0599999999999997E-2</v>
      </c>
      <c r="D13" s="19">
        <f>IF(Gesamtüberblick!G15="","",Gesamtüberblick!G15)</f>
        <v>4.9199999999999999E-3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8.2700000000000004E-4</v>
      </c>
      <c r="O13" s="19">
        <f>IF(Gesamtüberblick!R15="","",Gesamtüberblick!R15)</f>
        <v>4.2399999999999998E-3</v>
      </c>
      <c r="P13" s="19">
        <f>IF(Gesamtüberblick!S15="","",Gesamtüberblick!S15)</f>
        <v>3.4499999999999998E-5</v>
      </c>
      <c r="Q13" s="19">
        <f>IF(Gesamtüberblick!T15="","",Gesamtüberblick!T15)</f>
        <v>-5.8499999999999999E-6</v>
      </c>
      <c r="R13" s="19">
        <f>IF(Gesamtüberblick!U15="","",Gesamtüberblick!U15)</f>
        <v>3.2100000000000002E-3</v>
      </c>
      <c r="S13" s="19" t="str">
        <f>IF(Gesamtüberblick!V15="","",Gesamtüberblick!V15)</f>
        <v/>
      </c>
    </row>
    <row r="14" spans="1:19" ht="15" thickBot="1" x14ac:dyDescent="0.35">
      <c r="A14" s="69" t="s">
        <v>23</v>
      </c>
      <c r="B14" s="15" t="s">
        <v>63</v>
      </c>
      <c r="C14" s="19">
        <f>IF(Gesamtüberblick!F16="","",Gesamtüberblick!F16)</f>
        <v>3.6999999999999998E-5</v>
      </c>
      <c r="D14" s="19">
        <f>IF(Gesamtüberblick!G16="","",Gesamtüberblick!G16)</f>
        <v>5.57E-6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1.2100000000000001E-6</v>
      </c>
      <c r="O14" s="19">
        <f>IF(Gesamtüberblick!R16="","",Gesamtüberblick!R16)</f>
        <v>6.0300000000000002E-5</v>
      </c>
      <c r="P14" s="19">
        <f>IF(Gesamtüberblick!S16="","",Gesamtüberblick!S16)</f>
        <v>7.5699999999999993E-9</v>
      </c>
      <c r="Q14" s="19">
        <f>IF(Gesamtüberblick!T16="","",Gesamtüberblick!T16)</f>
        <v>-2.5899999999999999E-9</v>
      </c>
      <c r="R14" s="19">
        <f>IF(Gesamtüberblick!U16="","",Gesamtüberblick!U16)</f>
        <v>4.8100000000000003E-7</v>
      </c>
      <c r="S14" s="19" t="str">
        <f>IF(Gesamtüberblick!V16="","",Gesamtüberblick!V16)</f>
        <v/>
      </c>
    </row>
    <row r="15" spans="1:19" ht="15" thickBot="1" x14ac:dyDescent="0.35">
      <c r="A15" s="69" t="s">
        <v>24</v>
      </c>
      <c r="B15" s="15" t="s">
        <v>27</v>
      </c>
      <c r="C15" s="19">
        <f>IF(Gesamtüberblick!F17="","",Gesamtüberblick!F17)</f>
        <v>237.7</v>
      </c>
      <c r="D15" s="19">
        <f>IF(Gesamtüberblick!G17="","",Gesamtüberblick!G17)</f>
        <v>24.18</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5.18</v>
      </c>
      <c r="O15" s="19">
        <f>IF(Gesamtüberblick!R17="","",Gesamtüberblick!R17)</f>
        <v>7.03</v>
      </c>
      <c r="P15" s="19">
        <f>IF(Gesamtüberblick!S17="","",Gesamtüberblick!S17)</f>
        <v>0.09</v>
      </c>
      <c r="Q15" s="19">
        <f>IF(Gesamtüberblick!T17="","",Gesamtüberblick!T17)</f>
        <v>-0.05</v>
      </c>
      <c r="R15" s="19">
        <f>IF(Gesamtüberblick!U17="","",Gesamtüberblick!U17)</f>
        <v>6.46</v>
      </c>
      <c r="S15" s="19" t="str">
        <f>IF(Gesamtüberblick!V17="","",Gesamtüberblick!V17)</f>
        <v/>
      </c>
    </row>
    <row r="16" spans="1:19" ht="15" thickBot="1" x14ac:dyDescent="0.35">
      <c r="A16" s="69" t="s">
        <v>197</v>
      </c>
      <c r="B16" s="15" t="s">
        <v>223</v>
      </c>
      <c r="C16" s="19">
        <f>IF(Gesamtüberblick!F18="","",Gesamtüberblick!F18)</f>
        <v>4.99</v>
      </c>
      <c r="D16" s="19">
        <f>IF(Gesamtüberblick!G18="","",Gesamtüberblick!G18)</f>
        <v>7.0000000000000007E-2</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0.02</v>
      </c>
      <c r="O16" s="19">
        <f>IF(Gesamtüberblick!R18="","",Gesamtüberblick!R18)</f>
        <v>0.09</v>
      </c>
      <c r="P16" s="19">
        <f>IF(Gesamtüberblick!S18="","",Gesamtüberblick!S18)</f>
        <v>0</v>
      </c>
      <c r="Q16" s="19">
        <f>IF(Gesamtüberblick!T18="","",Gesamtüberblick!T18)</f>
        <v>0</v>
      </c>
      <c r="R16" s="19">
        <f>IF(Gesamtüberblick!U18="","",Gesamtüberblick!U18)</f>
        <v>0.03</v>
      </c>
      <c r="S16" s="19" t="str">
        <f>IF(Gesamtüberblick!V18="","",Gesamtüberblick!V18)</f>
        <v/>
      </c>
    </row>
    <row r="17" spans="1:19" ht="30.6" customHeight="1" thickBot="1" x14ac:dyDescent="0.35">
      <c r="A17" s="109" t="s">
        <v>199</v>
      </c>
      <c r="B17" s="110"/>
      <c r="C17" s="109" t="s">
        <v>200</v>
      </c>
      <c r="D17" s="111"/>
      <c r="E17" s="111"/>
      <c r="F17" s="111"/>
      <c r="G17" s="111"/>
      <c r="H17" s="111"/>
      <c r="I17" s="111"/>
      <c r="J17" s="111"/>
      <c r="K17" s="111"/>
      <c r="L17" s="111"/>
      <c r="M17" s="111"/>
      <c r="N17" s="111"/>
      <c r="O17" s="111"/>
      <c r="P17" s="111"/>
      <c r="Q17" s="111"/>
      <c r="R17" s="111"/>
      <c r="S17" s="110"/>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27.69</v>
      </c>
      <c r="D4" s="19">
        <f>IF(Gesamtüberblick!G19="","",Gesamtüberblick!G19)</f>
        <v>0.34</v>
      </c>
      <c r="E4" s="19">
        <f>IF(Gesamtüberblick!H19="","",Gesamtüberblick!H19)</f>
        <v>0.36</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7.0000000000000007E-2</v>
      </c>
      <c r="O4" s="19">
        <f>IF(Gesamtüberblick!R19="","",Gesamtüberblick!R19)</f>
        <v>1.0900000000000001</v>
      </c>
      <c r="P4" s="19">
        <f>IF(Gesamtüberblick!S19="","",Gesamtüberblick!S19)</f>
        <v>7.9100000000000004E-4</v>
      </c>
      <c r="Q4" s="19">
        <f>IF(Gesamtüberblick!T19="","",Gesamtüberblick!T19)</f>
        <v>-2.0799999999999998E-3</v>
      </c>
      <c r="R4" s="19">
        <f>IF(Gesamtüberblick!U19="","",Gesamtüberblick!U19)</f>
        <v>0.13</v>
      </c>
      <c r="S4" s="19" t="str">
        <f>IF(Gesamtüberblick!V19="","",Gesamtüberblick!V19)</f>
        <v/>
      </c>
    </row>
    <row r="5" spans="1:19" ht="15" thickBot="1" x14ac:dyDescent="0.35">
      <c r="A5" s="71" t="s">
        <v>28</v>
      </c>
      <c r="B5" s="15" t="s">
        <v>66</v>
      </c>
      <c r="C5" s="19">
        <f>IF(Gesamtüberblick!F20="","",Gesamtüberblick!F20)</f>
        <v>0.12</v>
      </c>
      <c r="D5" s="19">
        <f>IF(Gesamtüberblick!G20="","",Gesamtüberblick!G20)</f>
        <v>0</v>
      </c>
      <c r="E5" s="19">
        <f>IF(Gesamtüberblick!H20="","",Gesamtüberblick!H20)</f>
        <v>-0.12</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27.81</v>
      </c>
      <c r="D6" s="19">
        <f>IF(Gesamtüberblick!G21="","",Gesamtüberblick!G21)</f>
        <v>0.34</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7.0000000000000007E-2</v>
      </c>
      <c r="O6" s="19">
        <f>IF(Gesamtüberblick!R21="","",Gesamtüberblick!R21)</f>
        <v>1.0900000000000001</v>
      </c>
      <c r="P6" s="19">
        <f>IF(Gesamtüberblick!S21="","",Gesamtüberblick!S21)</f>
        <v>7.9100000000000004E-4</v>
      </c>
      <c r="Q6" s="19">
        <f>IF(Gesamtüberblick!T21="","",Gesamtüberblick!T21)</f>
        <v>-2.0799999999999998E-3</v>
      </c>
      <c r="R6" s="19">
        <f>IF(Gesamtüberblick!U21="","",Gesamtüberblick!U21)</f>
        <v>0.13</v>
      </c>
      <c r="S6" s="19" t="str">
        <f>IF(Gesamtüberblick!V21="","",Gesamtüberblick!V21)</f>
        <v/>
      </c>
    </row>
    <row r="7" spans="1:19" ht="15" thickBot="1" x14ac:dyDescent="0.35">
      <c r="A7" s="71" t="s">
        <v>30</v>
      </c>
      <c r="B7" s="15" t="s">
        <v>66</v>
      </c>
      <c r="C7" s="19">
        <f>IF(Gesamtüberblick!F22="","",Gesamtüberblick!F22)</f>
        <v>237.69</v>
      </c>
      <c r="D7" s="19">
        <f>IF(Gesamtüberblick!G22="","",Gesamtüberblick!G22)</f>
        <v>24.18</v>
      </c>
      <c r="E7" s="19">
        <f>IF(Gesamtüberblick!H22="","",Gesamtüberblick!H22)</f>
        <v>20.05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5.18</v>
      </c>
      <c r="O7" s="19">
        <f>IF(Gesamtüberblick!R22="","",Gesamtüberblick!R22)</f>
        <v>7.03</v>
      </c>
      <c r="P7" s="19">
        <f>IF(Gesamtüberblick!S22="","",Gesamtüberblick!S22)</f>
        <v>9.2700000000000005E-2</v>
      </c>
      <c r="Q7" s="19">
        <f>IF(Gesamtüberblick!T22="","",Gesamtüberblick!T22)</f>
        <v>-4.5600000000000002E-2</v>
      </c>
      <c r="R7" s="19">
        <f>IF(Gesamtüberblick!U22="","",Gesamtüberblick!U22)</f>
        <v>6.46</v>
      </c>
      <c r="S7" s="19" t="str">
        <f>IF(Gesamtüberblick!V22="","",Gesamtüberblick!V22)</f>
        <v/>
      </c>
    </row>
    <row r="8" spans="1:19" ht="15" thickBot="1" x14ac:dyDescent="0.35">
      <c r="A8" s="71" t="s">
        <v>31</v>
      </c>
      <c r="B8" s="15" t="s">
        <v>66</v>
      </c>
      <c r="C8" s="19">
        <f>IF(Gesamtüberblick!F23="","",Gesamtüberblick!F23)</f>
        <v>6.7499999999999999E-3</v>
      </c>
      <c r="D8" s="19">
        <f>IF(Gesamtüberblick!G23="","",Gesamtüberblick!G23)</f>
        <v>0</v>
      </c>
      <c r="E8" s="19">
        <f>IF(Gesamtüberblick!H23="","",Gesamtüberblick!H23)</f>
        <v>-6.7499999999999999E-3</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237.69</v>
      </c>
      <c r="D9" s="19">
        <f>IF(Gesamtüberblick!G24="","",Gesamtüberblick!G24)</f>
        <v>24.18</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5.18</v>
      </c>
      <c r="O9" s="19">
        <f>IF(Gesamtüberblick!R24="","",Gesamtüberblick!R24)</f>
        <v>7.03</v>
      </c>
      <c r="P9" s="19">
        <f>IF(Gesamtüberblick!S24="","",Gesamtüberblick!S24)</f>
        <v>9.2700000000000005E-2</v>
      </c>
      <c r="Q9" s="19">
        <f>IF(Gesamtüberblick!T24="","",Gesamtüberblick!T24)</f>
        <v>-4.5600000000000002E-2</v>
      </c>
      <c r="R9" s="19">
        <f>IF(Gesamtüberblick!U24="","",Gesamtüberblick!U24)</f>
        <v>6.46</v>
      </c>
      <c r="S9" s="19" t="str">
        <f>IF(Gesamtüberblick!V24="","",Gesamtüberblick!V24)</f>
        <v/>
      </c>
    </row>
    <row r="10" spans="1:19" ht="15" thickBot="1" x14ac:dyDescent="0.35">
      <c r="A10" s="71" t="s">
        <v>33</v>
      </c>
      <c r="B10" s="15" t="s">
        <v>8</v>
      </c>
      <c r="C10" s="19">
        <f>IF(Gesamtüberblick!F25="","",Gesamtüberblick!F25)</f>
        <v>20.75</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-0.38</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0.19600000000000001</v>
      </c>
      <c r="D13" s="19">
        <f>IF(Gesamtüberblick!G28="","",Gesamtüberblick!G28)</f>
        <v>2.65E-3</v>
      </c>
      <c r="E13" s="19">
        <f>IF(Gesamtüberblick!H28="","",Gesamtüberblick!H28)</f>
        <v>2.33E-3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5.7700000000000004E-4</v>
      </c>
      <c r="O13" s="19">
        <f>IF(Gesamtüberblick!R28="","",Gesamtüberblick!R28)</f>
        <v>3.5799999999999998E-3</v>
      </c>
      <c r="P13" s="19">
        <f>IF(Gesamtüberblick!S28="","",Gesamtüberblick!S28)</f>
        <v>9.8400000000000007E-5</v>
      </c>
      <c r="Q13" s="19">
        <f>IF(Gesamtüberblick!T28="","",Gesamtüberblick!T28)</f>
        <v>-1.3200000000000001E-5</v>
      </c>
      <c r="R13" s="19">
        <f>IF(Gesamtüberblick!U28="","",Gesamtüberblick!U28)</f>
        <v>1.1000000000000001E-3</v>
      </c>
      <c r="S13" s="19" t="str">
        <f>IF(Gesamtüberblick!V28="","",Gesamtüberblick!V28)</f>
        <v/>
      </c>
    </row>
    <row r="14" spans="1:19" ht="45" customHeight="1" thickBot="1" x14ac:dyDescent="0.35">
      <c r="A14" s="109" t="s">
        <v>61</v>
      </c>
      <c r="B14" s="110"/>
      <c r="C14" s="109" t="s">
        <v>65</v>
      </c>
      <c r="D14" s="111"/>
      <c r="E14" s="111"/>
      <c r="F14" s="111"/>
      <c r="G14" s="111"/>
      <c r="H14" s="111"/>
      <c r="I14" s="111"/>
      <c r="J14" s="111"/>
      <c r="K14" s="111"/>
      <c r="L14" s="111"/>
      <c r="M14" s="111"/>
      <c r="N14" s="111"/>
      <c r="O14" s="111"/>
      <c r="P14" s="111"/>
      <c r="Q14" s="111"/>
      <c r="R14" s="111"/>
      <c r="S14" s="110"/>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2.7799999999999998E-4</v>
      </c>
      <c r="D4" s="19">
        <f>IF(Gesamtüberblick!G29="","",Gesamtüberblick!G29)</f>
        <v>6.2000000000000003E-5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1.3499999999999999E-5</v>
      </c>
      <c r="O4" s="19">
        <f>IF(Gesamtüberblick!R29="","",Gesamtüberblick!R29)</f>
        <v>2.02E-5</v>
      </c>
      <c r="P4" s="19">
        <f>IF(Gesamtüberblick!S29="","",Gesamtüberblick!S29)</f>
        <v>1.4000000000000001E-7</v>
      </c>
      <c r="Q4" s="19">
        <f>IF(Gesamtüberblick!T29="","",Gesamtüberblick!T29)</f>
        <v>-3.4499999999999998E-8</v>
      </c>
      <c r="R4" s="19">
        <f>IF(Gesamtüberblick!U29="","",Gesamtüberblick!U29)</f>
        <v>6.8999999999999997E-5</v>
      </c>
      <c r="S4" s="19" t="str">
        <f>IF(Gesamtüberblick!V29="","",Gesamtüberblick!V29)</f>
        <v/>
      </c>
    </row>
    <row r="5" spans="1:19" ht="15" thickBot="1" x14ac:dyDescent="0.35">
      <c r="A5" s="11" t="s">
        <v>68</v>
      </c>
      <c r="B5" s="12" t="s">
        <v>8</v>
      </c>
      <c r="C5" s="19">
        <f>IF(Gesamtüberblick!F30="","",Gesamtüberblick!F30)</f>
        <v>1.74</v>
      </c>
      <c r="D5" s="19">
        <f>IF(Gesamtüberblick!G30="","",Gesamtüberblick!G30)</f>
        <v>1.23</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0.27</v>
      </c>
      <c r="O5" s="19">
        <f>IF(Gesamtüberblick!R30="","",Gesamtüberblick!R30)</f>
        <v>0.22</v>
      </c>
      <c r="P5" s="19">
        <f>IF(Gesamtüberblick!S30="","",Gesamtüberblick!S30)</f>
        <v>0.63</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8.3699999999999996E-4</v>
      </c>
      <c r="D6" s="19">
        <f>IF(Gesamtüberblick!G31="","",Gesamtüberblick!G31)</f>
        <v>3.2600000000000001E-4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6.9800000000000003E-5</v>
      </c>
      <c r="O6" s="19">
        <f>IF(Gesamtüberblick!R31="","",Gesamtüberblick!R31)</f>
        <v>8.0400000000000003E-5</v>
      </c>
      <c r="P6" s="19">
        <f>IF(Gesamtüberblick!S31="","",Gesamtüberblick!S31)</f>
        <v>1.2100000000000001E-6</v>
      </c>
      <c r="Q6" s="19">
        <f>IF(Gesamtüberblick!T31="","",Gesamtüberblick!T31)</f>
        <v>-1.08E-7</v>
      </c>
      <c r="R6" s="19">
        <f>IF(Gesamtüberblick!U31="","",Gesamtüberblick!U31)</f>
        <v>1.33E-5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20.37</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6.9300000000000004E-3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6.1100000000000002E-2</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09" t="s">
        <v>61</v>
      </c>
      <c r="B12" s="110"/>
      <c r="C12" s="109" t="s">
        <v>202</v>
      </c>
      <c r="D12" s="111"/>
      <c r="E12" s="111"/>
      <c r="F12" s="111"/>
      <c r="G12" s="111"/>
      <c r="H12" s="111"/>
      <c r="I12" s="111"/>
      <c r="J12" s="111"/>
      <c r="K12" s="111"/>
      <c r="L12" s="111"/>
      <c r="M12" s="111"/>
      <c r="N12" s="111"/>
      <c r="O12" s="111"/>
      <c r="P12" s="111"/>
      <c r="Q12" s="111"/>
      <c r="R12" s="111"/>
      <c r="S12" s="110"/>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2.6599999999999999E-6</v>
      </c>
      <c r="D4" s="19">
        <f>IF(Gesamtüberblick!G37="","",Gesamtüberblick!G37)</f>
        <v>1.2700000000000001E-7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2.7599999999999999E-8</v>
      </c>
      <c r="O4" s="19">
        <f>IF(Gesamtüberblick!R37="","",Gesamtüberblick!R37)</f>
        <v>8.1299999999999993E-8</v>
      </c>
      <c r="P4" s="19">
        <f>IF(Gesamtüberblick!S37="","",Gesamtüberblick!S37)</f>
        <v>6.28E-10</v>
      </c>
      <c r="Q4" s="19">
        <f>IF(Gesamtüberblick!T37="","",Gesamtüberblick!T37)</f>
        <v>-6.3099999999999994E-11</v>
      </c>
      <c r="R4" s="19">
        <f>IF(Gesamtüberblick!U37="","",Gesamtüberblick!U37)</f>
        <v>4.2699999999999999E-8</v>
      </c>
      <c r="S4" s="19" t="str">
        <f>IF(Gesamtüberblick!V37="","",Gesamtüberblick!V37)</f>
        <v/>
      </c>
    </row>
    <row r="5" spans="1:19" ht="15" thickBot="1" x14ac:dyDescent="0.35">
      <c r="A5" s="72" t="s">
        <v>192</v>
      </c>
      <c r="B5" s="68" t="s">
        <v>224</v>
      </c>
      <c r="C5" s="19">
        <f>IF(Gesamtüberblick!F38="","",Gesamtüberblick!F38)</f>
        <v>0.89600000000000002</v>
      </c>
      <c r="D5" s="19">
        <f>IF(Gesamtüberblick!G38="","",Gesamtüberblick!G38)</f>
        <v>0.124</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2.6700000000000002E-2</v>
      </c>
      <c r="O5" s="19">
        <f>IF(Gesamtüberblick!R38="","",Gesamtüberblick!R38)</f>
        <v>7.1999999999999995E-2</v>
      </c>
      <c r="P5" s="19">
        <f>IF(Gesamtüberblick!S38="","",Gesamtüberblick!S38)</f>
        <v>4.1199999999999999E-4</v>
      </c>
      <c r="Q5" s="19">
        <f>IF(Gesamtüberblick!T38="","",Gesamtüberblick!T38)</f>
        <v>-2.0599999999999999E-4</v>
      </c>
      <c r="R5" s="19">
        <f>IF(Gesamtüberblick!U38="","",Gesamtüberblick!U38)</f>
        <v>1.14E-2</v>
      </c>
      <c r="S5" s="19" t="str">
        <f>IF(Gesamtüberblick!V38="","",Gesamtüberblick!V38)</f>
        <v/>
      </c>
    </row>
    <row r="6" spans="1:19" ht="15" thickBot="1" x14ac:dyDescent="0.35">
      <c r="A6" s="72" t="s">
        <v>193</v>
      </c>
      <c r="B6" s="68" t="s">
        <v>182</v>
      </c>
      <c r="C6" s="19">
        <f>IF(Gesamtüberblick!F39="","",Gesamtüberblick!F39)</f>
        <v>325.69</v>
      </c>
      <c r="D6" s="19">
        <f>IF(Gesamtüberblick!G39="","",Gesamtüberblick!G39)</f>
        <v>18.87</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4.07</v>
      </c>
      <c r="O6" s="19">
        <f>IF(Gesamtüberblick!R39="","",Gesamtüberblick!R39)</f>
        <v>25.78</v>
      </c>
      <c r="P6" s="19">
        <f>IF(Gesamtüberblick!S39="","",Gesamtüberblick!S39)</f>
        <v>0.06</v>
      </c>
      <c r="Q6" s="19">
        <f>IF(Gesamtüberblick!T39="","",Gesamtüberblick!T39)</f>
        <v>-0.03</v>
      </c>
      <c r="R6" s="19">
        <f>IF(Gesamtüberblick!U39="","",Gesamtüberblick!U39)</f>
        <v>19.12</v>
      </c>
      <c r="S6" s="19" t="str">
        <f>IF(Gesamtüberblick!V39="","",Gesamtüberblick!V39)</f>
        <v/>
      </c>
    </row>
    <row r="7" spans="1:19" ht="15" thickBot="1" x14ac:dyDescent="0.35">
      <c r="A7" s="72" t="s">
        <v>194</v>
      </c>
      <c r="B7" s="68" t="s">
        <v>184</v>
      </c>
      <c r="C7" s="19">
        <f>IF(Gesamtüberblick!F40="","",Gesamtüberblick!F40)</f>
        <v>2.0599999999999999E-8</v>
      </c>
      <c r="D7" s="19">
        <f>IF(Gesamtüberblick!G40="","",Gesamtüberblick!G40)</f>
        <v>6.2500000000000001E-10</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1.3100000000000001E-10</v>
      </c>
      <c r="O7" s="19">
        <f>IF(Gesamtüberblick!R40="","",Gesamtüberblick!R40)</f>
        <v>8.69E-10</v>
      </c>
      <c r="P7" s="19">
        <f>IF(Gesamtüberblick!S40="","",Gesamtüberblick!S40)</f>
        <v>1.48E-12</v>
      </c>
      <c r="Q7" s="19">
        <f>IF(Gesamtüberblick!T40="","",Gesamtüberblick!T40)</f>
        <v>-5.4899999999999998E-13</v>
      </c>
      <c r="R7" s="19">
        <f>IF(Gesamtüberblick!U40="","",Gesamtüberblick!U40)</f>
        <v>3.41E-9</v>
      </c>
      <c r="S7" s="19" t="str">
        <f>IF(Gesamtüberblick!V40="","",Gesamtüberblick!V40)</f>
        <v/>
      </c>
    </row>
    <row r="8" spans="1:19" ht="15" thickBot="1" x14ac:dyDescent="0.35">
      <c r="A8" s="72" t="s">
        <v>195</v>
      </c>
      <c r="B8" s="68" t="s">
        <v>184</v>
      </c>
      <c r="C8" s="19">
        <f>IF(Gesamtüberblick!F41="","",Gesamtüberblick!F41)</f>
        <v>1.79E-7</v>
      </c>
      <c r="D8" s="19">
        <f>IF(Gesamtüberblick!G41="","",Gesamtüberblick!G41)</f>
        <v>1.89E-8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4.1100000000000001E-9</v>
      </c>
      <c r="O8" s="19">
        <f>IF(Gesamtüberblick!R41="","",Gesamtüberblick!R41)</f>
        <v>3.8099999999999997E-8</v>
      </c>
      <c r="P8" s="19">
        <f>IF(Gesamtüberblick!S41="","",Gesamtüberblick!S41)</f>
        <v>3.8500000000000003E-11</v>
      </c>
      <c r="Q8" s="19">
        <f>IF(Gesamtüberblick!T41="","",Gesamtüberblick!T41)</f>
        <v>-1.54E-11</v>
      </c>
      <c r="R8" s="19">
        <f>IF(Gesamtüberblick!U41="","",Gesamtüberblick!U41)</f>
        <v>1.31E-8</v>
      </c>
      <c r="S8" s="19" t="str">
        <f>IF(Gesamtüberblick!V41="","",Gesamtüberblick!V41)</f>
        <v/>
      </c>
    </row>
    <row r="9" spans="1:19" ht="15" thickBot="1" x14ac:dyDescent="0.35">
      <c r="A9" s="72" t="s">
        <v>196</v>
      </c>
      <c r="B9" s="68" t="s">
        <v>187</v>
      </c>
      <c r="C9" s="19">
        <f>IF(Gesamtüberblick!F42="","",Gesamtüberblick!F42)</f>
        <v>49.68</v>
      </c>
      <c r="D9" s="19">
        <f>IF(Gesamtüberblick!G42="","",Gesamtüberblick!G42)</f>
        <v>16.489999999999998</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3.61</v>
      </c>
      <c r="O9" s="19">
        <f>IF(Gesamtüberblick!R42="","",Gesamtüberblick!R42)</f>
        <v>12.97</v>
      </c>
      <c r="P9" s="19">
        <f>IF(Gesamtüberblick!S42="","",Gesamtüberblick!S42)</f>
        <v>0.19</v>
      </c>
      <c r="Q9" s="19">
        <f>IF(Gesamtüberblick!T42="","",Gesamtüberblick!T42)</f>
        <v>-4.0099999999999997E-3</v>
      </c>
      <c r="R9" s="19">
        <f>IF(Gesamtüberblick!U42="","",Gesamtüberblick!U42)</f>
        <v>1.26</v>
      </c>
      <c r="S9" s="19" t="str">
        <f>IF(Gesamtüberblick!V42="","",Gesamtüberblick!V42)</f>
        <v/>
      </c>
    </row>
    <row r="10" spans="1:19" x14ac:dyDescent="0.3">
      <c r="A10" s="112" t="s">
        <v>61</v>
      </c>
      <c r="B10" s="113"/>
      <c r="C10" s="118" t="s">
        <v>201</v>
      </c>
      <c r="D10" s="119"/>
      <c r="E10" s="119"/>
      <c r="F10" s="119"/>
      <c r="G10" s="119"/>
      <c r="H10" s="119"/>
      <c r="I10" s="119"/>
      <c r="J10" s="119"/>
      <c r="K10" s="119"/>
      <c r="L10" s="119"/>
      <c r="M10" s="119"/>
      <c r="N10" s="119"/>
      <c r="O10" s="119"/>
      <c r="P10" s="119"/>
      <c r="Q10" s="119"/>
      <c r="R10" s="120"/>
      <c r="S10" s="121"/>
    </row>
    <row r="11" spans="1:19" x14ac:dyDescent="0.3">
      <c r="A11" s="114"/>
      <c r="B11" s="115"/>
      <c r="C11" s="122"/>
      <c r="D11" s="123"/>
      <c r="E11" s="123"/>
      <c r="F11" s="123"/>
      <c r="G11" s="123"/>
      <c r="H11" s="123"/>
      <c r="I11" s="123"/>
      <c r="J11" s="123"/>
      <c r="K11" s="123"/>
      <c r="L11" s="123"/>
      <c r="M11" s="123"/>
      <c r="N11" s="123"/>
      <c r="O11" s="123"/>
      <c r="P11" s="123"/>
      <c r="Q11" s="123"/>
      <c r="R11" s="124"/>
      <c r="S11" s="125"/>
    </row>
    <row r="12" spans="1:19" ht="15" thickBot="1" x14ac:dyDescent="0.35">
      <c r="A12" s="116"/>
      <c r="B12" s="117"/>
      <c r="C12" s="126"/>
      <c r="D12" s="127"/>
      <c r="E12" s="127"/>
      <c r="F12" s="127"/>
      <c r="G12" s="127"/>
      <c r="H12" s="127"/>
      <c r="I12" s="127"/>
      <c r="J12" s="127"/>
      <c r="K12" s="127"/>
      <c r="L12" s="127"/>
      <c r="M12" s="127"/>
      <c r="N12" s="127"/>
      <c r="O12" s="127"/>
      <c r="P12" s="127"/>
      <c r="Q12" s="127"/>
      <c r="R12" s="128"/>
      <c r="S12" s="129"/>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2022-10-27T06:48:55Z</dcterms:modified>
</cp:coreProperties>
</file>